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Natječaji 2025\2026\NOVA CESTA\"/>
    </mc:Choice>
  </mc:AlternateContent>
  <xr:revisionPtr revIDLastSave="0" documentId="13_ncr:1_{1F1F4873-442C-41F7-BFEA-A9AFCACCF38D}" xr6:coauthVersionLast="47" xr6:coauthVersionMax="47" xr10:uidLastSave="{00000000-0000-0000-0000-000000000000}"/>
  <bookViews>
    <workbookView xWindow="-110" yWindow="-110" windowWidth="34620" windowHeight="14020" activeTab="1" xr2:uid="{00000000-000D-0000-FFFF-FFFF00000000}"/>
  </bookViews>
  <sheets>
    <sheet name="NASLOVNICA" sheetId="3" r:id="rId1"/>
    <sheet name="kompletni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0">#REF!</definedName>
    <definedName name="_1">#REF!</definedName>
    <definedName name="_Fill" hidden="1">#REF!</definedName>
    <definedName name="_Key1" hidden="1">#REF!</definedName>
    <definedName name="_Key2" hidden="1">#REF!</definedName>
    <definedName name="_rbr" localSheetId="0">#REF!</definedName>
    <definedName name="_rbr">#REF!</definedName>
    <definedName name="_rbr2">#REF!</definedName>
    <definedName name="_Sort" hidden="1">#REF!</definedName>
    <definedName name="a">#REF!</definedName>
    <definedName name="ADRESA">'[1]Osn-Pod'!$C$9</definedName>
    <definedName name="ANEX_I">'[1]Osn-Pod'!#REF!</definedName>
    <definedName name="ANEX_II">'[1]Osn-Pod'!#REF!</definedName>
    <definedName name="ARAP_BROJ_SIT">#REF!</definedName>
    <definedName name="area">#REF!</definedName>
    <definedName name="asdf1¸">#REF!</definedName>
    <definedName name="ATR">#REF!</definedName>
    <definedName name="AVANS_ISPL">'[1]Osn-Pod'!#REF!</definedName>
    <definedName name="AVANS_MJES">#REF!</definedName>
    <definedName name="AW" localSheetId="0">#REF!</definedName>
    <definedName name="AW">#REF!</definedName>
    <definedName name="b">#REF!</definedName>
    <definedName name="BOD">#REF!</definedName>
    <definedName name="brisi">#REF!</definedName>
    <definedName name="BROJ_KUCA">#REF!</definedName>
    <definedName name="BROJ_LISTA">#REF!</definedName>
    <definedName name="BROJ_SIT">'[1]Osn-Pod'!#REF!</definedName>
    <definedName name="BROJ_UGOVORA">'[1]Osn-Pod'!$G$12</definedName>
    <definedName name="cijene">#REF!</definedName>
    <definedName name="COPY_1_4">#REF!</definedName>
    <definedName name="COPY_5_8">#REF!</definedName>
    <definedName name="če">[2]popisi!$C$1:$C$3</definedName>
    <definedName name="čelik">[3]popisi!$C$1:$C$3</definedName>
    <definedName name="DAT_SIT">'[1]Osn-Pod'!#REF!</definedName>
    <definedName name="DATOTEKA">'[1]Osn-Pod'!$E$5</definedName>
    <definedName name="datum">#REF!</definedName>
    <definedName name="DATUM_DANAS">'[1]Osn-Pod'!$G$9</definedName>
    <definedName name="dfgdfgdfgdfgydf">[4]POMOĆNI!$B$56:$B$69</definedName>
    <definedName name="DIONICE">'[1]Osn-Pod'!#REF!</definedName>
    <definedName name="E">#REF!</definedName>
    <definedName name="Excel_BuiltIn_Print_Area_2">"$#REF!.$A$1:$F$993"</definedName>
    <definedName name="Excel_BuiltIn_Print_Titles_1_1">#REF!</definedName>
    <definedName name="Excel_BuiltIn_Print_Titles_1_1_3">#REF!</definedName>
    <definedName name="Excel_BuiltIn_Print_Titles_2_1">#REF!</definedName>
    <definedName name="Excel_BuiltIn_Print_Titles_2_1_3">#REF!</definedName>
    <definedName name="Excel_BuiltIn_Print_Titles_3_1">'[5]ANALITIČKI ISKAZ'!#REF!</definedName>
    <definedName name="Excel_BuiltIn_Print_Titles_3_1_1">'[5]ANALITIČKI ISKAZ'!#REF!</definedName>
    <definedName name="Excel_BuiltIn_Print_Titles_3_1_3">'[5]ANALITIČKI ISKAZ'!#REF!</definedName>
    <definedName name="Excel_BuiltIn_Print_Titles_3_1_3_1">'[5]ANALITIČKI ISKAZ'!#REF!</definedName>
    <definedName name="fdgdfgdfg">[4]POMOĆNI!$B$64</definedName>
    <definedName name="FEF" localSheetId="0">#REF!</definedName>
    <definedName name="FEF">#REF!</definedName>
    <definedName name="fgsdfggdfgdf">[4]POMOĆNI!$B$60</definedName>
    <definedName name="FW" localSheetId="0">#REF!</definedName>
    <definedName name="FW">#REF!</definedName>
    <definedName name="GLOB_RJES">'[6]Osn-Pod'!$E$14</definedName>
    <definedName name="GOD_POC">'[1]Osn-Pod'!#REF!</definedName>
    <definedName name="GOD_SIT">'[1]Osn-Pod'!#REF!</definedName>
    <definedName name="hjkl">#REF!</definedName>
    <definedName name="I">#REF!</definedName>
    <definedName name="II">#REF!</definedName>
    <definedName name="III">#REF!</definedName>
    <definedName name="IME_DAT">#REF!</definedName>
    <definedName name="_xlnm.Print_Titles" localSheetId="1">kompletni!$5:$5</definedName>
    <definedName name="_xlnm.Print_Titles" localSheetId="0">NASLOVNICA!#REF!</definedName>
    <definedName name="IV">#REF!</definedName>
    <definedName name="IX">#REF!</definedName>
    <definedName name="kk_1">[7]POMOĆNI!$B$76</definedName>
    <definedName name="kk1i">[7]POMOĆNI!$B$64</definedName>
    <definedName name="kk1p">[7]POMOĆNI!$B$58</definedName>
    <definedName name="kk1v">[7]POMOĆNI!$L$57</definedName>
    <definedName name="kk2i">[7]POMOĆNI!$B$65</definedName>
    <definedName name="kk2p">[7]POMOĆNI!$B$59</definedName>
    <definedName name="kk2v">[7]POMOĆNI!$L$58</definedName>
    <definedName name="kk3i">[7]POMOĆNI!$B$66</definedName>
    <definedName name="kk3p">[7]POMOĆNI!$B$60</definedName>
    <definedName name="kk3v">[7]POMOĆNI!$L$59</definedName>
    <definedName name="kk4i">[7]POMOĆNI!$B$67</definedName>
    <definedName name="kk4p">[7]POMOĆNI!$B$61</definedName>
    <definedName name="kk4v">[7]POMOĆNI!$L$60</definedName>
    <definedName name="kk5i">[7]POMOĆNI!$B$68</definedName>
    <definedName name="kk5p">[7]POMOĆNI!$B$62</definedName>
    <definedName name="kk5v">[7]POMOĆNI!$L$61</definedName>
    <definedName name="kk6i">[7]POMOĆNI!$B$69</definedName>
    <definedName name="kk6p">[7]POMOĆNI!$B$63</definedName>
    <definedName name="kk6v">[7]POMOĆNI!$L$62</definedName>
    <definedName name="Kolnik_16.3.">'[8]16. Prometnice'!$G$277</definedName>
    <definedName name="KONZALTING">'[1]Osn-Pod'!$C$12</definedName>
    <definedName name="kopi">#REF!</definedName>
    <definedName name="KOR_IME">'[1]Osn-Pod'!$C$8</definedName>
    <definedName name="KOR_IME_OCA">'[1]Osn-Pod'!$E$8</definedName>
    <definedName name="KOR_PREZIME">'[1]Osn-Pod'!$C$7</definedName>
    <definedName name="krov">[7]POMOĆNI!$B$56:$B$69</definedName>
    <definedName name="krov_1">[7]POMOĆNI!$L$56:$L$62</definedName>
    <definedName name="krov_2">[7]POMOĆNI!$B$76:$B$77</definedName>
    <definedName name="KUCE_U_OBRADI">#REF!</definedName>
    <definedName name="ll">#REF!</definedName>
    <definedName name="ma">[2]popisi!$A$1:$A$9</definedName>
    <definedName name="marke">[9]Sheet2!$A$1:$A$9</definedName>
    <definedName name="MJES_DIONICE">#REF!</definedName>
    <definedName name="MJES_IZVR">#REF!</definedName>
    <definedName name="MJES_OBVEZNICE">#REF!</definedName>
    <definedName name="MJES_POC">'[1]Osn-Pod'!#REF!</definedName>
    <definedName name="MJES_SIT">'[1]Osn-Pod'!#REF!</definedName>
    <definedName name="MJES_ZA_OBR">'[1]Osn-Pod'!#REF!</definedName>
    <definedName name="MJESTO">'[1]Osn-Pod'!$G$7</definedName>
    <definedName name="NASELJE">'[1]Osn-Pod'!$G$5</definedName>
    <definedName name="NS">#REF!</definedName>
    <definedName name="OBVEZNICE">'[1]Osn-Pod'!#REF!</definedName>
    <definedName name="ODG_PROJEKTANT">'[1]Osn-Pod'!#REF!</definedName>
    <definedName name="Odvod_16.4.">'[8]16. Prometnice'!$G$329</definedName>
    <definedName name="pero">'[1]Osn-Pod'!#REF!</definedName>
    <definedName name="_xlnm.Print_Area" localSheetId="1">kompletni!$A$1:$F$111</definedName>
    <definedName name="_xlnm.Print_Area" localSheetId="0">NASLOVNICA!$A$1:$G$59</definedName>
    <definedName name="_xlnm.Print_Area">#REF!</definedName>
    <definedName name="Područje_Ispisa">#REF!</definedName>
    <definedName name="POVR_IV">'[6]Osn-Pod'!$G$19</definedName>
    <definedName name="PREDH_SIT">#REF!</definedName>
    <definedName name="Print_tritles">#REF!</definedName>
    <definedName name="Print5">#REF!</definedName>
    <definedName name="Print6">#REF!</definedName>
    <definedName name="printa">#REF!</definedName>
    <definedName name="Pripr_16.1.">'[8]16. Prometnice'!$G$66</definedName>
    <definedName name="PRIV_SIT_II">#REF!</definedName>
    <definedName name="PRO_KRAJ_RADA">'[1]Osn-Pod'!#REF!</definedName>
    <definedName name="PROJEKTANT1">'[1]Osn-Pod'!$C$15</definedName>
    <definedName name="PROJEKTANT2">'[1]Osn-Pod'!$C$16</definedName>
    <definedName name="RED_BR_SIT">'[1]Osn-Pod'!#REF!</definedName>
    <definedName name="rk_1">[7]POMOĆNI!$B$77</definedName>
    <definedName name="rk1v">[7]POMOĆNI!$L$56</definedName>
    <definedName name="rkh">[7]POMOĆNI!$B$56</definedName>
    <definedName name="rkv">[7]POMOĆNI!$B$57</definedName>
    <definedName name="s">#REF!</definedName>
    <definedName name="sdfgdfgdf">[4]POMOĆNI!$B$66</definedName>
    <definedName name="sdfgdfgdfg">[4]POMOĆNI!$B$65</definedName>
    <definedName name="SIFRA">'[6]Osn-Pod'!$G$11</definedName>
    <definedName name="SIFRA_UPUTE">'[1]Osn-Pod'!$E$10</definedName>
    <definedName name="Sign_16.5.">'[8]16. Prometnice'!$G$408</definedName>
    <definedName name="SIT_BROJ">'[1]Osn-Pod'!#REF!</definedName>
    <definedName name="SKELA">#REF!</definedName>
    <definedName name="SKELARSKI">#REF!</definedName>
    <definedName name="_xlnm.Recorder">#REF!</definedName>
    <definedName name="ssss">#REF!</definedName>
    <definedName name="strojarske">[10]POMOĆNI!$B$76</definedName>
    <definedName name="SWIETELSKY">[11]FAKTORI!$B$3</definedName>
    <definedName name="TEK_RACUN">'[1]Osn-Pod'!#REF!</definedName>
    <definedName name="tfggfhgfgfhf">[12]POMOĆNI!$B$56</definedName>
    <definedName name="UGOV_AVANS">'[1]Osn-Pod'!#REF!</definedName>
    <definedName name="UGOV_KRAJ_RADA">'[1]Osn-Pod'!#REF!</definedName>
    <definedName name="UGOV_POC_RADA">'[1]Osn-Pod'!#REF!</definedName>
    <definedName name="v">#REF!</definedName>
    <definedName name="VI">#REF!</definedName>
    <definedName name="VII">#REF!</definedName>
    <definedName name="VIII">#REF!</definedName>
    <definedName name="VRSTA_SIT">'[1]Osn-Pod'!#REF!</definedName>
    <definedName name="X">#REF!</definedName>
    <definedName name="XI">#REF!</definedName>
    <definedName name="XII">#REF!</definedName>
    <definedName name="XIII">#REF!</definedName>
    <definedName name="XIV">#REF!</definedName>
    <definedName name="XV">#REF!</definedName>
    <definedName name="XX">#REF!</definedName>
    <definedName name="XXX">#REF!</definedName>
    <definedName name="xyz">#REF!</definedName>
    <definedName name="ZAP">'[1]Osn-Pod'!#REF!</definedName>
    <definedName name="Zem_16.2.">'[8]16. Prometnice'!$G$130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1" l="1"/>
  <c r="F52" i="1" l="1"/>
  <c r="F48" i="1" l="1"/>
  <c r="F78" i="1" l="1"/>
  <c r="F66" i="1"/>
  <c r="F61" i="1"/>
  <c r="F44" i="1"/>
  <c r="F39" i="1"/>
  <c r="F34" i="1"/>
  <c r="F30" i="1"/>
  <c r="F25" i="1"/>
  <c r="F20" i="1"/>
  <c r="F10" i="1"/>
  <c r="F13" i="1" s="1"/>
  <c r="F54" i="1" l="1"/>
  <c r="F69" i="1"/>
  <c r="F88" i="1"/>
  <c r="F95" i="1" l="1"/>
  <c r="F99" i="1" l="1"/>
  <c r="F97" i="1"/>
  <c r="F101" i="1"/>
  <c r="B101" i="1"/>
  <c r="B99" i="1"/>
  <c r="B97" i="1"/>
  <c r="B95" i="1"/>
  <c r="F106" i="1" l="1"/>
  <c r="F108" i="1" s="1"/>
  <c r="F110" i="1" s="1"/>
</calcChain>
</file>

<file path=xl/sharedStrings.xml><?xml version="1.0" encoding="utf-8"?>
<sst xmlns="http://schemas.openxmlformats.org/spreadsheetml/2006/main" count="106" uniqueCount="97">
  <si>
    <t>TROŠKOVNIK</t>
  </si>
  <si>
    <t>1.</t>
  </si>
  <si>
    <t>UKUPNO (bez PDV-a):</t>
  </si>
  <si>
    <t>PDV:</t>
  </si>
  <si>
    <t>SVEUKUPNO:</t>
  </si>
  <si>
    <t>1.1.</t>
  </si>
  <si>
    <t>ZEMLJANI RADOVI</t>
  </si>
  <si>
    <t>2.1.</t>
  </si>
  <si>
    <t>2.2.</t>
  </si>
  <si>
    <t>Geodetski radovi</t>
  </si>
  <si>
    <t>PRETHODNI I PRIPREMNI RADOVI</t>
  </si>
  <si>
    <t>3.1.</t>
  </si>
  <si>
    <t>3.2.</t>
  </si>
  <si>
    <t>2.3.</t>
  </si>
  <si>
    <t>2.4.</t>
  </si>
  <si>
    <t>Izrada nasipa</t>
  </si>
  <si>
    <t>Uređenje temeljnog tla mehaničkim zbijanjem</t>
  </si>
  <si>
    <t>2.5.</t>
  </si>
  <si>
    <t>2.6.</t>
  </si>
  <si>
    <t>Izrada bankine</t>
  </si>
  <si>
    <t>KOLNIČKA KONSTRUKCIJA</t>
  </si>
  <si>
    <t>PRETHODNI I PRIPREMNI RADOVI UKUPNO</t>
  </si>
  <si>
    <t>ZEMLJANI RADOVI UKUPNO</t>
  </si>
  <si>
    <t>KOLNIČKA KONSTRUKCIJA UKUPNO</t>
  </si>
  <si>
    <t>4.1.</t>
  </si>
  <si>
    <t>Izrada tamponskog sloja</t>
  </si>
  <si>
    <t>Obračun po m² uređenog temeljnog tla s postavljenim geotekstilom.</t>
  </si>
  <si>
    <t>Izvedba spoja postojećeg i novog asfalta</t>
  </si>
  <si>
    <r>
      <t>m</t>
    </r>
    <r>
      <rPr>
        <vertAlign val="superscript"/>
        <sz val="11"/>
        <rFont val="Arial"/>
        <family val="2"/>
        <charset val="238"/>
      </rPr>
      <t>3</t>
    </r>
  </si>
  <si>
    <r>
      <t>m</t>
    </r>
    <r>
      <rPr>
        <vertAlign val="superscript"/>
        <sz val="11"/>
        <rFont val="Arial"/>
        <family val="2"/>
        <charset val="238"/>
      </rPr>
      <t>2</t>
    </r>
  </si>
  <si>
    <r>
      <t>m</t>
    </r>
    <r>
      <rPr>
        <vertAlign val="superscript"/>
        <sz val="11"/>
        <rFont val="Arial"/>
        <family val="2"/>
        <charset val="238"/>
      </rPr>
      <t>1</t>
    </r>
  </si>
  <si>
    <t>REKONSTRUKCIJA NERAZVRSTANIH CESTA U OPĆINI PISAROVINI</t>
  </si>
  <si>
    <t>Strojni široki iskop tla u materijalu C kategorije</t>
  </si>
  <si>
    <t>OSTALI RADOVI</t>
  </si>
  <si>
    <t>OSTALI RADOVI UKUPNO</t>
  </si>
  <si>
    <t>REKAPITULACIJA</t>
  </si>
  <si>
    <t>2.</t>
  </si>
  <si>
    <t>3.</t>
  </si>
  <si>
    <t>4.</t>
  </si>
  <si>
    <t>Izrada habajućeg sloja asfalta BNHS16</t>
  </si>
  <si>
    <t>m'</t>
  </si>
  <si>
    <t xml:space="preserve">Obuhvaća pripremu tla, materijal, prijevoz, upotrebu opreme i rad na postavljanju geotekstila. Koristi se 300 g/m²  tip geotekstila. </t>
  </si>
  <si>
    <t xml:space="preserve">Izrada nasipa od kamenih materijala najvećeg zrna 63 mm. Ovaj rad obuhvaća nabavu, pripremu i obradu materijala za ugradnju, strojno nasipanje i razastiranje, prema potrebi vlaženje ili sušenje, planiranje nasipnih slojeva debljine i nagiba prema projektu, te zbijanje do tražene zbijenosti Ms= 50 MN/m2 s odgovarajućim sredstvima. Obračun se mjeri u kubičnim metrima stvarno ugrađenog i zbijenog nasipa, a u cijenu je uključen sav rad na pripremi i obradi materijala, izradi nasipa te planiranje pokosa nasipa i čišćenje okoline, sav ostali rad, transporti i oprema. </t>
  </si>
  <si>
    <t>Geodetski radovi. Stavka obuhvaća iskolčenje trase , održavanje točaka operativnog poligona i repera te sva geodetska mjerenja, osiguranje osi iskolčene trase, profiliranje, obnavljanje i održavanje iskolčenih oznaka na terenu u cijelom razdoblju od početka radova do predaje svih radova investitoru. Geodetski radovi obuhvaćaju i obnovu stalnih geodetskih točaka u području zahvata uključujući i sve potrebne radove za provedbu obnove sukladno zakonskoj regulativi.</t>
  </si>
  <si>
    <t xml:space="preserve">Obračun je po m' trase . </t>
  </si>
  <si>
    <t>Uređenje temeljnog tla trupa prometnice geotekstilom</t>
  </si>
  <si>
    <t>Ispitivanje zbijenosti tampona</t>
  </si>
  <si>
    <t>Obračun paušalno po izvršenoj kontroli zbijenosti.</t>
  </si>
  <si>
    <t>paušal</t>
  </si>
  <si>
    <t>Jedinična cijena</t>
  </si>
  <si>
    <t>Količina</t>
  </si>
  <si>
    <t>Jedinica
mjere</t>
  </si>
  <si>
    <t>Ukupno</t>
  </si>
  <si>
    <t xml:space="preserve">Određivanje modula stišljivosti (Ms) tamponskog sloja metodom kružne
ploče Ø 30 cm prema propisu HRN U.B1.046/68. Ispitivanje se vrši na svakih 500 m2 , odnosno prema zahtjevu investitora. 
</t>
  </si>
  <si>
    <t xml:space="preserve">Strojni široki iskop tla na trasi dubine 30 cm, u materijalu kategorije "C" s utovarom u prijevozno sredstvo. Rad se mjeri u kubičnim metrima stvarno iskopanog materijala, mjereno u sraslom stanju, a u jediničnu cijenu uračunati su svi radovi na iskopu materijala sa utovarom u prijevozna sredstva i prijevozom na deponij. </t>
  </si>
  <si>
    <t>Obračun prema m3 iskopanog materijala u sraslom stanju.</t>
  </si>
  <si>
    <t>Obračun prema m2 uređenog temeljnog tla.</t>
  </si>
  <si>
    <t>Obračun je po m3 ugrađenog materijala u zbijenom stanju.</t>
  </si>
  <si>
    <t xml:space="preserve">Izrada bankina od zrnatog kamenog materijala širine 30 cm. Bankina se izvodi na uredno izvedenoj i preuzetoj podlozi, veličine zrna 0-31,5 mm. U cijenu je uključena nabava i prijevoz potrebnog materijala, razastiranje, grubo i fino planiranje, zbijanje do tražene zbijenosti i svi potrebni strojevi za dovršenje stavke. </t>
  </si>
  <si>
    <t>Obračun je u m1 izrađene bankine</t>
  </si>
  <si>
    <t xml:space="preserve">Stavka obuhvaća: strojno zasijecanje postojećeg asfalta sa odlaganjem raskopanog asfalta, čišćenje i prskanje bitumenskom emulzijom spoja postojećeg i novog asfalta, razastiranje i valjanje novog asfalta na mjestu spoja sa postojećim asfaltom. Obuhvaćen sav rad i materijal do potpune izvedbe spoja. </t>
  </si>
  <si>
    <t>Obračun po m' površine izvedenog spoja postojećeg i novog asfalta</t>
  </si>
  <si>
    <t>Obračun po m2 ugrađenog habajućeg sloja asfalta BNHS16 50/70</t>
  </si>
  <si>
    <t>Izrada habajućeg sloja BNHS16, debljine 7,0 cm.  U cijeni su sadržani svi troškovi nabave materijala, proizvodnje i ugradnje asfaltne mješavine, prijevoz, oprema i sve ostalo što je potrebno za potpuno izvođenje radova. Obračun je po m2 gornje površine stvarno položenog i ugrađenog habajućeg sloja od asfaltbetona sukladno projektu. Izvedba i kontrola kakvoće prema (HRN EN 13108-1)  i tehničkim svojstvima i zahtjevima za građevne proizvode za proizvodnju asfaltnih mješavina i za asfaltne slojeve kolnika.</t>
  </si>
  <si>
    <t>2.7.</t>
  </si>
  <si>
    <t>Čišćenje jarka za oborinsku odvodnju</t>
  </si>
  <si>
    <t>Stavka obuhvaća čišćenje postojećeg odvodnog jarka s nagibom kosina 1:1 i uzdužnim padom prema AB propustu, utovar, odvoz i razgrtanje iskopanog materijala na deponiji udaljenoj do 5 km. Obračun u m´ očišćenog jarka.</t>
  </si>
  <si>
    <t>2.8.</t>
  </si>
  <si>
    <t>Stavka obuhvaća strojno malčiranje niskog raslinja uz prometnicu. Obračun u m2 pomalčiranje površine.</t>
  </si>
  <si>
    <t>M.O.DVORANCI - NOVA CESTA (DVORANCI-TOMIĆI)</t>
  </si>
  <si>
    <t xml:space="preserve">Izrada tamponskog sloja (Ms≥60 MN/m2) od drobljenog kamenog materijala, najvećeg zrna 32 mm, debljine 10 cm.  U cijenu je uključena dobava materijala, utovar, prijevoz, i ugradnja (strojno razastiranje, planiranje i zbijanje do traženog modula stišljivosti ili stupnja zbijenosti) na uređenu i preuzetu podlogu. </t>
  </si>
  <si>
    <t xml:space="preserve">Uređenje temeljnog tla mehaničkim zbijanjem. Rad se mjeri i obračunava po četvornom metru stvarno uređenog temeljnog tla.  U cijenu je uključeno prethodno čišćenje te planiranje  i rad potreban za postizanje optimalne vlažnosti vezanih tala, vlaženjem ili rahljenjem i sušenjem, izravnavanje površine tla i zbijanje odgovarajućim sredstvima do tražene zbijenosti Ms= 25 MN/m2, te sav rad, materijal i oprema potrebni za potpuno dovršenje stavke. </t>
  </si>
  <si>
    <t>Strojno malčiranje niskog raslinja uz prometnicu</t>
  </si>
  <si>
    <t>Krunoslav Žunec, mag. ing. aedif.</t>
  </si>
  <si>
    <t>Komunalno Pisarovina d.o.o.</t>
  </si>
  <si>
    <t>KOMUNALNO PODUZEĆE</t>
  </si>
  <si>
    <t>Trg hrvatskih velikana 1</t>
  </si>
  <si>
    <t>10 451 Pisarovina</t>
  </si>
  <si>
    <t>OIB: 92007750348</t>
  </si>
  <si>
    <t>INVESTITOR:</t>
  </si>
  <si>
    <t>Općina Pisarovina</t>
  </si>
  <si>
    <t>Trg hrvatskih velikana 1, Pisarovina</t>
  </si>
  <si>
    <t>OIB: 36826343679</t>
  </si>
  <si>
    <t>GRAĐEVINA:</t>
  </si>
  <si>
    <t xml:space="preserve">TROŠKOVNIK </t>
  </si>
  <si>
    <t>IZRADIO:</t>
  </si>
  <si>
    <t>DIREKTORICA:</t>
  </si>
  <si>
    <t>Ajdina Batalović Krdžalić, mag.iur.</t>
  </si>
  <si>
    <t>Pisarovina, ožujak 2026.</t>
  </si>
  <si>
    <t>REKONSTRUKCIJA NERAZVRSTANIH CESTA U OPĆINI PISAROVINA</t>
  </si>
  <si>
    <t>M.O. DVORANCI - NOVA CESTA</t>
  </si>
  <si>
    <t>k.č.br. 2833, k.o. Pisarovina I</t>
  </si>
  <si>
    <t>4.2.</t>
  </si>
  <si>
    <t>Izrada prijelaza preko odvodnog jarka</t>
  </si>
  <si>
    <t>Nabava, doprema i ugradnja plastičnih cijevi promjera 400 mm. Predviđena je ugradnja kamenog materijala granulacije 0-30 mm u sloju od cca 10 cm kao podloga za polaganje plastične cijevi, zasipavanje oko cijevi i u sloju od 20 cm iznad tjemena cijevi.</t>
  </si>
  <si>
    <t>Obračun po komadu izvedenog prijelaza.</t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</si>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</sst>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\ [$€-1]_-;\-* #,##0.00\ [$€-1]_-;_-* &quot;-&quot;??\ [$€-1]_-;_-@_-"/>
  </numFmts>
  <fonts count="35">
    <font>
      <sz val="11"/>
      <color theme="1"/>
      <name val="Calibri"/>
      <family val="2"/>
      <charset val="238"/>
      <scheme val="minor"/>
    </font>
    <font>
      <b/>
      <u/>
      <sz val="1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  <charset val="238"/>
    </font>
    <font>
      <b/>
      <sz val="10"/>
      <name val="Arial"/>
      <family val="2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8"/>
      <name val="Arial CE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  <charset val="238"/>
    </font>
    <font>
      <b/>
      <sz val="11"/>
      <color theme="1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" fillId="0" borderId="0"/>
  </cellStyleXfs>
  <cellXfs count="194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/>
    </xf>
    <xf numFmtId="0" fontId="0" fillId="0" borderId="0" xfId="0" applyAlignment="1">
      <alignment horizontal="left" vertical="top" wrapText="1"/>
    </xf>
    <xf numFmtId="0" fontId="17" fillId="0" borderId="0" xfId="0" applyFont="1"/>
    <xf numFmtId="0" fontId="10" fillId="0" borderId="8" xfId="0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4" fontId="10" fillId="0" borderId="9" xfId="0" applyNumberFormat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center" vertical="center"/>
    </xf>
    <xf numFmtId="4" fontId="10" fillId="0" borderId="12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horizontal="justify" vertical="center" wrapText="1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justify" vertical="center" wrapText="1"/>
    </xf>
    <xf numFmtId="4" fontId="10" fillId="0" borderId="6" xfId="0" applyNumberFormat="1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/>
    </xf>
    <xf numFmtId="4" fontId="10" fillId="0" borderId="9" xfId="0" applyNumberFormat="1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left" vertical="center" wrapText="1"/>
    </xf>
    <xf numFmtId="0" fontId="10" fillId="0" borderId="14" xfId="0" applyFont="1" applyBorder="1" applyAlignment="1">
      <alignment vertical="center"/>
    </xf>
    <xf numFmtId="4" fontId="16" fillId="0" borderId="9" xfId="0" applyNumberFormat="1" applyFont="1" applyBorder="1" applyAlignment="1">
      <alignment horizontal="left" vertical="center" wrapText="1"/>
    </xf>
    <xf numFmtId="0" fontId="10" fillId="0" borderId="9" xfId="0" applyFont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0" fontId="9" fillId="0" borderId="6" xfId="0" applyFont="1" applyBorder="1" applyAlignment="1">
      <alignment vertical="center"/>
    </xf>
    <xf numFmtId="4" fontId="10" fillId="0" borderId="1" xfId="0" applyNumberFormat="1" applyFont="1" applyBorder="1" applyAlignment="1">
      <alignment vertical="center" wrapText="1"/>
    </xf>
    <xf numFmtId="4" fontId="10" fillId="0" borderId="9" xfId="0" applyNumberFormat="1" applyFont="1" applyBorder="1"/>
    <xf numFmtId="4" fontId="10" fillId="0" borderId="15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" fontId="10" fillId="0" borderId="6" xfId="0" applyNumberFormat="1" applyFont="1" applyBorder="1" applyAlignment="1">
      <alignment horizontal="center"/>
    </xf>
    <xf numFmtId="4" fontId="10" fillId="0" borderId="6" xfId="0" applyNumberFormat="1" applyFont="1" applyBorder="1" applyAlignment="1">
      <alignment horizontal="right"/>
    </xf>
    <xf numFmtId="4" fontId="14" fillId="0" borderId="6" xfId="0" applyNumberFormat="1" applyFont="1" applyBorder="1" applyAlignment="1">
      <alignment horizontal="right"/>
    </xf>
    <xf numFmtId="4" fontId="14" fillId="0" borderId="9" xfId="0" applyNumberFormat="1" applyFont="1" applyBorder="1" applyAlignment="1">
      <alignment horizontal="right"/>
    </xf>
    <xf numFmtId="4" fontId="14" fillId="0" borderId="15" xfId="0" applyNumberFormat="1" applyFont="1" applyBorder="1" applyAlignment="1">
      <alignment horizontal="right"/>
    </xf>
    <xf numFmtId="4" fontId="10" fillId="0" borderId="12" xfId="0" applyNumberFormat="1" applyFont="1" applyBorder="1"/>
    <xf numFmtId="0" fontId="10" fillId="0" borderId="6" xfId="0" applyFont="1" applyBorder="1"/>
    <xf numFmtId="4" fontId="10" fillId="0" borderId="6" xfId="0" applyNumberFormat="1" applyFont="1" applyBorder="1"/>
    <xf numFmtId="4" fontId="10" fillId="0" borderId="6" xfId="0" applyNumberFormat="1" applyFont="1" applyBorder="1" applyProtection="1">
      <protection locked="0"/>
    </xf>
    <xf numFmtId="4" fontId="10" fillId="0" borderId="6" xfId="0" applyNumberFormat="1" applyFont="1" applyBorder="1" applyAlignment="1" applyProtection="1">
      <alignment horizontal="right"/>
      <protection locked="0"/>
    </xf>
    <xf numFmtId="4" fontId="14" fillId="0" borderId="6" xfId="0" applyNumberFormat="1" applyFont="1" applyBorder="1" applyAlignment="1" applyProtection="1">
      <alignment horizontal="right"/>
      <protection locked="0"/>
    </xf>
    <xf numFmtId="4" fontId="14" fillId="0" borderId="9" xfId="0" applyNumberFormat="1" applyFont="1" applyBorder="1" applyAlignment="1" applyProtection="1">
      <alignment horizontal="right"/>
      <protection locked="0"/>
    </xf>
    <xf numFmtId="4" fontId="14" fillId="0" borderId="15" xfId="0" applyNumberFormat="1" applyFont="1" applyBorder="1" applyAlignment="1" applyProtection="1">
      <alignment horizontal="right"/>
      <protection locked="0"/>
    </xf>
    <xf numFmtId="4" fontId="14" fillId="0" borderId="12" xfId="0" applyNumberFormat="1" applyFont="1" applyBorder="1" applyAlignment="1">
      <alignment horizontal="right"/>
    </xf>
    <xf numFmtId="4" fontId="14" fillId="0" borderId="12" xfId="0" applyNumberFormat="1" applyFont="1" applyBorder="1" applyAlignment="1" applyProtection="1">
      <alignment horizontal="right"/>
      <protection locked="0"/>
    </xf>
    <xf numFmtId="49" fontId="14" fillId="0" borderId="6" xfId="0" applyNumberFormat="1" applyFont="1" applyBorder="1" applyAlignment="1">
      <alignment horizontal="right" wrapText="1"/>
    </xf>
    <xf numFmtId="2" fontId="14" fillId="0" borderId="6" xfId="0" applyNumberFormat="1" applyFont="1" applyBorder="1" applyAlignment="1">
      <alignment horizontal="right" wrapText="1"/>
    </xf>
    <xf numFmtId="4" fontId="14" fillId="0" borderId="6" xfId="0" applyNumberFormat="1" applyFont="1" applyBorder="1" applyAlignment="1">
      <alignment horizontal="right" wrapText="1"/>
    </xf>
    <xf numFmtId="49" fontId="14" fillId="0" borderId="9" xfId="0" applyNumberFormat="1" applyFont="1" applyBorder="1" applyAlignment="1">
      <alignment horizontal="right" wrapText="1"/>
    </xf>
    <xf numFmtId="2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right" wrapText="1"/>
    </xf>
    <xf numFmtId="4" fontId="10" fillId="0" borderId="9" xfId="0" applyNumberFormat="1" applyFont="1" applyBorder="1" applyAlignment="1">
      <alignment horizontal="right" wrapText="1"/>
    </xf>
    <xf numFmtId="4" fontId="10" fillId="0" borderId="9" xfId="0" applyNumberFormat="1" applyFont="1" applyBorder="1" applyProtection="1">
      <protection locked="0"/>
    </xf>
    <xf numFmtId="4" fontId="14" fillId="0" borderId="0" xfId="0" applyNumberFormat="1" applyFont="1" applyAlignment="1">
      <alignment horizontal="right"/>
    </xf>
    <xf numFmtId="0" fontId="10" fillId="0" borderId="9" xfId="0" applyFont="1" applyBorder="1"/>
    <xf numFmtId="0" fontId="9" fillId="0" borderId="6" xfId="0" applyFont="1" applyBorder="1"/>
    <xf numFmtId="4" fontId="3" fillId="0" borderId="28" xfId="0" applyNumberFormat="1" applyFont="1" applyBorder="1" applyAlignment="1">
      <alignment wrapText="1"/>
    </xf>
    <xf numFmtId="4" fontId="10" fillId="0" borderId="1" xfId="0" applyNumberFormat="1" applyFont="1" applyBorder="1" applyAlignment="1">
      <alignment wrapText="1"/>
    </xf>
    <xf numFmtId="4" fontId="3" fillId="0" borderId="15" xfId="0" applyNumberFormat="1" applyFont="1" applyBorder="1" applyAlignment="1">
      <alignment wrapText="1"/>
    </xf>
    <xf numFmtId="4" fontId="3" fillId="0" borderId="20" xfId="0" applyNumberFormat="1" applyFont="1" applyBorder="1" applyAlignment="1">
      <alignment wrapText="1"/>
    </xf>
    <xf numFmtId="0" fontId="10" fillId="0" borderId="0" xfId="0" applyFont="1"/>
    <xf numFmtId="0" fontId="4" fillId="0" borderId="25" xfId="0" applyFont="1" applyBorder="1" applyAlignment="1">
      <alignment horizontal="center" vertical="center"/>
    </xf>
    <xf numFmtId="4" fontId="9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horizontal="center"/>
    </xf>
    <xf numFmtId="0" fontId="5" fillId="0" borderId="25" xfId="0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left" vertical="center"/>
    </xf>
    <xf numFmtId="4" fontId="10" fillId="0" borderId="28" xfId="0" applyNumberFormat="1" applyFont="1" applyBorder="1" applyAlignment="1">
      <alignment horizontal="center"/>
    </xf>
    <xf numFmtId="4" fontId="14" fillId="0" borderId="28" xfId="0" applyNumberFormat="1" applyFont="1" applyBorder="1" applyAlignment="1">
      <alignment horizontal="right"/>
    </xf>
    <xf numFmtId="0" fontId="10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25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4" fontId="6" fillId="0" borderId="28" xfId="0" applyNumberFormat="1" applyFont="1" applyBorder="1" applyAlignment="1">
      <alignment horizontal="left" vertical="center" wrapText="1"/>
    </xf>
    <xf numFmtId="4" fontId="10" fillId="0" borderId="28" xfId="0" applyNumberFormat="1" applyFont="1" applyBorder="1"/>
    <xf numFmtId="4" fontId="10" fillId="0" borderId="28" xfId="0" applyNumberFormat="1" applyFont="1" applyBorder="1" applyProtection="1">
      <protection locked="0"/>
    </xf>
    <xf numFmtId="0" fontId="10" fillId="0" borderId="3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/>
    <xf numFmtId="49" fontId="19" fillId="0" borderId="8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/>
    </xf>
    <xf numFmtId="0" fontId="9" fillId="0" borderId="5" xfId="0" quotePrefix="1" applyFont="1" applyBorder="1" applyAlignment="1">
      <alignment vertical="center"/>
    </xf>
    <xf numFmtId="0" fontId="6" fillId="0" borderId="0" xfId="0" applyFont="1"/>
    <xf numFmtId="0" fontId="5" fillId="0" borderId="6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left" vertical="center" wrapText="1"/>
    </xf>
    <xf numFmtId="4" fontId="14" fillId="0" borderId="6" xfId="0" applyNumberFormat="1" applyFont="1" applyBorder="1"/>
    <xf numFmtId="164" fontId="10" fillId="0" borderId="10" xfId="0" applyNumberFormat="1" applyFont="1" applyBorder="1" applyAlignment="1">
      <alignment horizontal="right"/>
    </xf>
    <xf numFmtId="164" fontId="11" fillId="0" borderId="10" xfId="0" applyNumberFormat="1" applyFont="1" applyBorder="1" applyAlignment="1">
      <alignment horizontal="right" vertical="center"/>
    </xf>
    <xf numFmtId="164" fontId="10" fillId="0" borderId="16" xfId="0" applyNumberFormat="1" applyFont="1" applyBorder="1" applyAlignment="1">
      <alignment horizontal="right"/>
    </xf>
    <xf numFmtId="164" fontId="10" fillId="0" borderId="13" xfId="0" applyNumberFormat="1" applyFont="1" applyBorder="1" applyAlignment="1">
      <alignment horizontal="right"/>
    </xf>
    <xf numFmtId="164" fontId="10" fillId="0" borderId="7" xfId="0" applyNumberFormat="1" applyFont="1" applyBorder="1" applyAlignment="1">
      <alignment horizontal="right"/>
    </xf>
    <xf numFmtId="164" fontId="11" fillId="0" borderId="26" xfId="0" applyNumberFormat="1" applyFont="1" applyBorder="1" applyAlignment="1">
      <alignment horizontal="right"/>
    </xf>
    <xf numFmtId="164" fontId="14" fillId="0" borderId="7" xfId="0" applyNumberFormat="1" applyFont="1" applyBorder="1" applyAlignment="1">
      <alignment horizontal="right"/>
    </xf>
    <xf numFmtId="164" fontId="14" fillId="0" borderId="10" xfId="0" applyNumberFormat="1" applyFont="1" applyBorder="1" applyAlignment="1">
      <alignment horizontal="right"/>
    </xf>
    <xf numFmtId="164" fontId="14" fillId="0" borderId="16" xfId="0" applyNumberFormat="1" applyFont="1" applyBorder="1" applyAlignment="1">
      <alignment horizontal="right"/>
    </xf>
    <xf numFmtId="164" fontId="14" fillId="0" borderId="13" xfId="0" applyNumberFormat="1" applyFont="1" applyBorder="1" applyAlignment="1">
      <alignment horizontal="right"/>
    </xf>
    <xf numFmtId="164" fontId="11" fillId="0" borderId="29" xfId="0" applyNumberFormat="1" applyFont="1" applyBorder="1" applyAlignment="1">
      <alignment horizontal="right"/>
    </xf>
    <xf numFmtId="164" fontId="11" fillId="0" borderId="7" xfId="0" applyNumberFormat="1" applyFont="1" applyBorder="1" applyAlignment="1">
      <alignment horizontal="right"/>
    </xf>
    <xf numFmtId="164" fontId="10" fillId="0" borderId="26" xfId="0" applyNumberFormat="1" applyFont="1" applyBorder="1" applyAlignment="1">
      <alignment horizontal="right"/>
    </xf>
    <xf numFmtId="164" fontId="10" fillId="0" borderId="4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4" fontId="20" fillId="0" borderId="7" xfId="0" applyNumberFormat="1" applyFont="1" applyBorder="1" applyAlignment="1">
      <alignment horizontal="right"/>
    </xf>
    <xf numFmtId="164" fontId="21" fillId="0" borderId="7" xfId="0" applyNumberFormat="1" applyFont="1" applyBorder="1" applyAlignment="1">
      <alignment horizontal="right"/>
    </xf>
    <xf numFmtId="164" fontId="21" fillId="0" borderId="18" xfId="0" applyNumberFormat="1" applyFont="1" applyBorder="1" applyAlignment="1">
      <alignment horizontal="right"/>
    </xf>
    <xf numFmtId="0" fontId="10" fillId="0" borderId="33" xfId="0" applyFont="1" applyBorder="1"/>
    <xf numFmtId="165" fontId="10" fillId="0" borderId="7" xfId="0" applyNumberFormat="1" applyFont="1" applyBorder="1" applyAlignment="1">
      <alignment horizontal="right"/>
    </xf>
    <xf numFmtId="165" fontId="11" fillId="0" borderId="16" xfId="0" applyNumberFormat="1" applyFont="1" applyBorder="1" applyAlignment="1">
      <alignment horizontal="right"/>
    </xf>
    <xf numFmtId="165" fontId="14" fillId="0" borderId="7" xfId="0" applyNumberFormat="1" applyFont="1" applyBorder="1" applyAlignment="1">
      <alignment horizontal="right"/>
    </xf>
    <xf numFmtId="165" fontId="14" fillId="0" borderId="10" xfId="0" applyNumberFormat="1" applyFont="1" applyBorder="1" applyAlignment="1">
      <alignment horizontal="right"/>
    </xf>
    <xf numFmtId="165" fontId="20" fillId="0" borderId="7" xfId="0" applyNumberFormat="1" applyFont="1" applyBorder="1" applyAlignment="1">
      <alignment horizontal="right"/>
    </xf>
    <xf numFmtId="165" fontId="22" fillId="0" borderId="29" xfId="0" applyNumberFormat="1" applyFont="1" applyBorder="1"/>
    <xf numFmtId="165" fontId="22" fillId="0" borderId="16" xfId="0" applyNumberFormat="1" applyFont="1" applyBorder="1"/>
    <xf numFmtId="165" fontId="22" fillId="0" borderId="21" xfId="0" applyNumberFormat="1" applyFont="1" applyBorder="1"/>
    <xf numFmtId="4" fontId="10" fillId="0" borderId="6" xfId="0" applyNumberFormat="1" applyFont="1" applyBorder="1" applyAlignment="1">
      <alignment horizontal="right" vertical="center" wrapText="1"/>
    </xf>
    <xf numFmtId="49" fontId="25" fillId="0" borderId="0" xfId="3" applyNumberFormat="1" applyFont="1" applyAlignment="1">
      <alignment horizontal="right" vertical="top"/>
    </xf>
    <xf numFmtId="49" fontId="26" fillId="0" borderId="0" xfId="3" applyNumberFormat="1" applyFont="1" applyAlignment="1">
      <alignment horizontal="left" wrapText="1"/>
    </xf>
    <xf numFmtId="49" fontId="25" fillId="0" borderId="0" xfId="3" applyNumberFormat="1" applyFont="1" applyAlignment="1">
      <alignment horizontal="left"/>
    </xf>
    <xf numFmtId="49" fontId="25" fillId="0" borderId="0" xfId="3" applyNumberFormat="1" applyFont="1"/>
    <xf numFmtId="49" fontId="24" fillId="0" borderId="0" xfId="3" applyNumberFormat="1"/>
    <xf numFmtId="0" fontId="24" fillId="0" borderId="0" xfId="3"/>
    <xf numFmtId="49" fontId="26" fillId="0" borderId="0" xfId="3" applyNumberFormat="1" applyFont="1"/>
    <xf numFmtId="0" fontId="21" fillId="0" borderId="0" xfId="3" applyFont="1" applyAlignment="1">
      <alignment horizontal="left"/>
    </xf>
    <xf numFmtId="0" fontId="10" fillId="0" borderId="0" xfId="3" applyFont="1"/>
    <xf numFmtId="49" fontId="27" fillId="0" borderId="0" xfId="4" applyNumberFormat="1" applyFont="1" applyAlignment="1">
      <alignment horizontal="left" wrapText="1"/>
    </xf>
    <xf numFmtId="0" fontId="26" fillId="0" borderId="0" xfId="3" applyFont="1" applyAlignment="1">
      <alignment horizontal="right" vertical="top"/>
    </xf>
    <xf numFmtId="0" fontId="28" fillId="0" borderId="0" xfId="4" applyFont="1"/>
    <xf numFmtId="0" fontId="25" fillId="0" borderId="0" xfId="3" applyFont="1"/>
    <xf numFmtId="49" fontId="25" fillId="0" borderId="0" xfId="4" applyNumberFormat="1" applyFont="1" applyAlignment="1">
      <alignment horizontal="left"/>
    </xf>
    <xf numFmtId="49" fontId="27" fillId="0" borderId="0" xfId="3" applyNumberFormat="1" applyFont="1" applyAlignment="1">
      <alignment horizontal="left" wrapText="1"/>
    </xf>
    <xf numFmtId="49" fontId="25" fillId="0" borderId="0" xfId="3" applyNumberFormat="1" applyFont="1" applyAlignment="1">
      <alignment vertical="center" wrapText="1"/>
    </xf>
    <xf numFmtId="49" fontId="25" fillId="0" borderId="0" xfId="3" applyNumberFormat="1" applyFont="1" applyAlignment="1">
      <alignment vertical="center"/>
    </xf>
    <xf numFmtId="49" fontId="29" fillId="0" borderId="0" xfId="3" applyNumberFormat="1" applyFont="1" applyAlignment="1">
      <alignment horizontal="left"/>
    </xf>
    <xf numFmtId="49" fontId="26" fillId="0" borderId="0" xfId="3" applyNumberFormat="1" applyFont="1" applyAlignment="1">
      <alignment horizontal="left"/>
    </xf>
    <xf numFmtId="49" fontId="25" fillId="0" borderId="0" xfId="3" applyNumberFormat="1" applyFont="1" applyAlignment="1">
      <alignment horizontal="left" vertical="center" indent="1"/>
    </xf>
    <xf numFmtId="49" fontId="30" fillId="0" borderId="0" xfId="3" applyNumberFormat="1" applyFont="1" applyAlignment="1">
      <alignment vertical="center"/>
    </xf>
    <xf numFmtId="49" fontId="29" fillId="0" borderId="0" xfId="3" applyNumberFormat="1" applyFont="1" applyAlignment="1">
      <alignment vertical="center"/>
    </xf>
    <xf numFmtId="49" fontId="32" fillId="0" borderId="0" xfId="3" applyNumberFormat="1" applyFont="1" applyAlignment="1">
      <alignment vertical="center"/>
    </xf>
    <xf numFmtId="49" fontId="29" fillId="0" borderId="0" xfId="3" applyNumberFormat="1" applyFont="1" applyAlignment="1">
      <alignment horizontal="right" vertical="top"/>
    </xf>
    <xf numFmtId="49" fontId="26" fillId="0" borderId="0" xfId="3" applyNumberFormat="1" applyFont="1" applyAlignment="1">
      <alignment vertical="center"/>
    </xf>
    <xf numFmtId="0" fontId="33" fillId="0" borderId="0" xfId="5" applyFont="1" applyAlignment="1">
      <alignment horizontal="left" vertical="top" wrapText="1"/>
    </xf>
    <xf numFmtId="49" fontId="29" fillId="0" borderId="0" xfId="4" applyNumberFormat="1" applyFont="1" applyAlignment="1">
      <alignment horizontal="left"/>
    </xf>
    <xf numFmtId="0" fontId="25" fillId="0" borderId="0" xfId="3" applyFont="1" applyAlignment="1">
      <alignment horizontal="justify"/>
    </xf>
    <xf numFmtId="0" fontId="34" fillId="0" borderId="0" xfId="3" applyFont="1"/>
    <xf numFmtId="0" fontId="26" fillId="0" borderId="0" xfId="3" applyFont="1"/>
    <xf numFmtId="4" fontId="25" fillId="0" borderId="0" xfId="3" applyNumberFormat="1" applyFont="1" applyAlignment="1">
      <alignment horizontal="left"/>
    </xf>
    <xf numFmtId="4" fontId="3" fillId="0" borderId="19" xfId="0" applyNumberFormat="1" applyFont="1" applyBorder="1" applyAlignment="1">
      <alignment horizontal="left" vertical="center" wrapText="1"/>
    </xf>
    <xf numFmtId="4" fontId="4" fillId="0" borderId="20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4" fontId="9" fillId="0" borderId="23" xfId="0" applyNumberFormat="1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center" vertical="center"/>
    </xf>
    <xf numFmtId="4" fontId="3" fillId="0" borderId="27" xfId="0" applyNumberFormat="1" applyFont="1" applyBorder="1" applyAlignment="1">
      <alignment horizontal="left" vertical="center" wrapText="1"/>
    </xf>
    <xf numFmtId="4" fontId="4" fillId="0" borderId="28" xfId="0" applyNumberFormat="1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left" vertical="center" wrapText="1"/>
    </xf>
    <xf numFmtId="4" fontId="4" fillId="0" borderId="15" xfId="0" applyNumberFormat="1" applyFont="1" applyBorder="1" applyAlignment="1">
      <alignment horizontal="left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49" fontId="31" fillId="0" borderId="0" xfId="3" applyNumberFormat="1" applyFont="1" applyAlignment="1">
      <alignment horizontal="center" vertical="center" wrapText="1"/>
    </xf>
    <xf numFmtId="49" fontId="31" fillId="0" borderId="0" xfId="3" applyNumberFormat="1" applyFont="1" applyAlignment="1">
      <alignment horizontal="center" vertical="center"/>
    </xf>
    <xf numFmtId="0" fontId="20" fillId="0" borderId="0" xfId="3" applyFont="1" applyAlignment="1">
      <alignment horizontal="left"/>
    </xf>
    <xf numFmtId="0" fontId="21" fillId="0" borderId="0" xfId="3" applyFont="1" applyAlignment="1">
      <alignment horizontal="left"/>
    </xf>
  </cellXfs>
  <cellStyles count="6">
    <cellStyle name="Normal 157" xfId="5" xr:uid="{E8EAAC7A-6B00-4099-8909-B2FD39103E85}"/>
    <cellStyle name="Normal 2" xfId="2" xr:uid="{27C82E57-8032-4169-BAF9-CE84E8DB1CF1}"/>
    <cellStyle name="Normalno" xfId="0" builtinId="0"/>
    <cellStyle name="Normalno 2" xfId="3" xr:uid="{E9D93CB8-FB21-4EB0-8AC2-947755F1E96B}"/>
    <cellStyle name="Normalno 3 6" xfId="4" xr:uid="{BD0AF16D-B545-4BD3-B8DA-D76450DA6A8F}"/>
    <cellStyle name="Obično_14-05-2" xfId="1" xr:uid="{6C802870-F014-40C8-9026-F444D0ECCC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ad607529-20ea-4cd9-8a9c-2f1067eb8d6d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120650</xdr:colOff>
      <xdr:row>4</xdr:row>
      <xdr:rowOff>152400</xdr:rowOff>
    </xdr:to>
    <xdr:pic>
      <xdr:nvPicPr>
        <xdr:cNvPr id="2" name="Slika 1" descr="Komunalno Pisarovina">
          <a:extLst>
            <a:ext uri="{FF2B5EF4-FFF2-40B4-BE49-F238E27FC236}">
              <a16:creationId xmlns:a16="http://schemas.microsoft.com/office/drawing/2014/main" id="{D758E928-D5A0-4BDE-BA4F-C541FF7D9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79248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1994090</xdr:colOff>
      <xdr:row>44</xdr:row>
      <xdr:rowOff>188063</xdr:rowOff>
    </xdr:from>
    <xdr:to>
      <xdr:col>4</xdr:col>
      <xdr:colOff>288290</xdr:colOff>
      <xdr:row>49</xdr:row>
      <xdr:rowOff>50769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02487A4-83C4-4711-BB20-2A7E305E8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190" y="8928203"/>
          <a:ext cx="2374710" cy="8875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a\d\ASB_OBNOVA2001\7107_Ostoji&#263;\7107_AS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S\1_Projekti\263_2016_Grad%20Cazma\2_RADNO\_Tro&#353;kovnik%20Ku&#263;a%20Hegedu&#353;i&#263;.xlsm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Davor/AppData/Roaming/Microsoft/Excel/V.Gorica%20-%20Bu&#353;evec_cijene_tv.xls" TargetMode="External"/><Relationship Id="rId1" Type="http://schemas.openxmlformats.org/officeDocument/2006/relationships/externalLinkPath" Target="/Users/Davor/AppData/Roaming/Microsoft/Excel/V.Gorica%20-%20Bu&#353;evec_cijene_tv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S\1_Projektiranje_2016\1_Projekti\269_2016%20Magma%20Ivanec_%204%20stana\Radno\Tro&#353;kovnik\Tro&#353;kovnik%20MAGMA_nije%20za%20Van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PODLOGE/EUROCODE/X_EC_2.xls" TargetMode="External"/><Relationship Id="rId1" Type="http://schemas.openxmlformats.org/officeDocument/2006/relationships/externalLinkPath" Target="/PODLOGE/EUROCODE/X_EC_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2008/189-08%20WPG%20Vrba-B1/Podloge%20stat/X_EC_2.xls" TargetMode="External"/><Relationship Id="rId1" Type="http://schemas.openxmlformats.org/officeDocument/2006/relationships/externalLinkPath" Target="/2008/189-08%20WPG%20Vrba-B1/Podloge%20stat/X_EC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CO\Kuca_Prelok\Tro&#353;kovnik%20Prelok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-NAS\Arhiva\Razno\Pavi&#263;\Razno\Stoki&#263;%20Glavni%20za%20Tomu\GLAVNI%20PROJEKT%20-%20STOKI&#262;%20SANDRA%20-%20VA&#381;E&#262;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a\d\VIKTORIJA_OBNOVA_2001\4808_LUKERI&#262;_Andrija\obn_01_4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S\1_Projekti\270_2016%20Samostan%20Ivanec\_Tro&#353;kovnik%20%20Samostan%20Ivanec_nije%20za%20van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ius\d\Dokumente%20und%20Einstellungen\kdost\Lokale%20Einstellungen\Temporary%20Internet%20Files\OLK4\offen%20LIDL-Troskovnik-16-17-18-prometnice%20ograda%20i%20krajobraz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jo\neradni%20(d)\PODLOGE\EUROCODE\Bet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k_površina (2)"/>
      <sheetName val="Osn-Pod"/>
      <sheetName val="Korice"/>
      <sheetName val="Sadržaj"/>
      <sheetName val="Nasl_rješ"/>
      <sheetName val="Rješenje"/>
      <sheetName val="Nasl_zat"/>
      <sheetName val="Zat_stanje"/>
      <sheetName val="Nasl_san"/>
      <sheetName val="An_konst"/>
      <sheetName val="Statika"/>
      <sheetName val="Opis"/>
      <sheetName val="01-03"/>
      <sheetName val="101-102"/>
      <sheetName val="103"/>
      <sheetName val="104"/>
      <sheetName val="105"/>
      <sheetName val="106"/>
      <sheetName val="107"/>
      <sheetName val="108"/>
      <sheetName val="201"/>
      <sheetName val="202"/>
      <sheetName val="Tem"/>
      <sheetName val="Isk_površina"/>
      <sheetName val="Nasl_ur"/>
      <sheetName val="Unut_uređenje"/>
      <sheetName val="Nasl_dok"/>
      <sheetName val="Trosk (2)"/>
      <sheetName val="Nasl_foto"/>
      <sheetName val="Nasl_foto (2)"/>
      <sheetName val="Dokaz"/>
      <sheetName val="Nasl_dok (2)"/>
      <sheetName val="Trosk"/>
      <sheetName val="Module1"/>
      <sheetName val="Osn_Pod"/>
      <sheetName val="Isk_površina_(2)"/>
      <sheetName val="Isk_površina_(2)1"/>
      <sheetName val="Isk_površina_(2)2"/>
      <sheetName val="Oporavljeno_List1"/>
      <sheetName val="List1"/>
      <sheetName val="Opis (2)"/>
      <sheetName val="01-04 (KROV)"/>
      <sheetName val="100"/>
      <sheetName val="greda_105"/>
      <sheetName val="greda_106"/>
      <sheetName val="greda_107"/>
      <sheetName val="greda_108"/>
      <sheetName val="200"/>
      <sheetName val="KONZ PL 204"/>
      <sheetName val="STUBIŠTE 205_1"/>
      <sheetName val="STUBIŠTE 205_2"/>
      <sheetName val="greda_206"/>
      <sheetName val="greda_207"/>
      <sheetName val="greda_208"/>
      <sheetName val="greda_209"/>
      <sheetName val="serk"/>
      <sheetName val="podna p."/>
      <sheetName val="SPECIFIKACIJA "/>
      <sheetName val="Predmjer"/>
      <sheetName val="Korice (3)"/>
      <sheetName val="Korice (4)"/>
      <sheetName val="SPECIFIKACIJA  (2)"/>
      <sheetName val="SPECIFIKACIJA  (3)"/>
      <sheetName val="STOLARIJA"/>
      <sheetName val="FOTO"/>
      <sheetName val="Obrazac za reviziju"/>
      <sheetName val="Nasl. trosk"/>
      <sheetName val="TG"/>
      <sheetName val="AB GREDA"/>
      <sheetName val="Isk_površina_(2)3"/>
      <sheetName val="Trosk_(2)"/>
      <sheetName val="Nasl_foto_(2)"/>
      <sheetName val="Nasl_dok_(2)"/>
      <sheetName val="Opis_(2)"/>
      <sheetName val="01-04_(KROV)"/>
      <sheetName val="KONZ_PL_204"/>
      <sheetName val="STUBIŠTE_205_1"/>
      <sheetName val="STUBIŠTE_205_2"/>
      <sheetName val="podna_p_"/>
      <sheetName val="SPECIFIKACIJA_"/>
      <sheetName val="Korice_(3)"/>
      <sheetName val="Korice_(4)"/>
      <sheetName val="SPECIFIKACIJA__(2)"/>
      <sheetName val="SPECIFIKACIJA__(3)"/>
      <sheetName val="Obrazac_za_reviziju"/>
      <sheetName val="Nasl__trosk"/>
      <sheetName val="AB_GREDA"/>
    </sheetNames>
    <sheetDataSet>
      <sheetData sheetId="0" refreshError="1"/>
      <sheetData sheetId="1" refreshError="1">
        <row r="5">
          <cell r="G5" t="str">
            <v>DONJA ORAOVICA</v>
          </cell>
        </row>
        <row r="7">
          <cell r="C7" t="str">
            <v>OSTOJIĆ</v>
          </cell>
          <cell r="G7" t="str">
            <v>SLAVONSKI BROD</v>
          </cell>
        </row>
        <row r="8">
          <cell r="C8" t="str">
            <v>Milan</v>
          </cell>
        </row>
        <row r="9">
          <cell r="C9" t="str">
            <v>Donja Oraovica 49</v>
          </cell>
          <cell r="G9">
            <v>37323</v>
          </cell>
        </row>
        <row r="10">
          <cell r="E10" t="str">
            <v>SMDVDO-7107</v>
          </cell>
        </row>
        <row r="12">
          <cell r="C12" t="str">
            <v>SBiro  d.o.o.   SLAVONSKI BROD</v>
          </cell>
          <cell r="G12">
            <v>7107</v>
          </cell>
        </row>
        <row r="15">
          <cell r="C15" t="str">
            <v>Dušan BOŠNJAK, dipl.ing.građ.</v>
          </cell>
        </row>
        <row r="16">
          <cell r="C16" t="str">
            <v>Nada ĐAMIĆ, arh.teh.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P"/>
      <sheetName val="N Plin"/>
      <sheetName val="M Plin"/>
      <sheetName val="Gr"/>
      <sheetName val="Hl"/>
      <sheetName val="Vent"/>
      <sheetName val="Kanalizacija"/>
      <sheetName val="Vodovod"/>
      <sheetName val="POMOĆNI"/>
      <sheetName val="REKAPIT."/>
      <sheetName val="Plin UNP"/>
      <sheetName val="Plin nemjereni"/>
      <sheetName val="Plin mjereni"/>
      <sheetName val="Instalacija grijanja"/>
      <sheetName val="Instalacija hlađenja"/>
      <sheetName val="Instalacija ventilacije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6">
          <cell r="B56" t="str">
            <v xml:space="preserve"> - horizontalna ugradnja kolektora na ravni krov </v>
          </cell>
        </row>
        <row r="76">
          <cell r="B76" t="str">
            <v xml:space="preserve"> - ugradnja na kosi krov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ZGRADNJA"/>
      <sheetName val="REKAPITULACIJA"/>
      <sheetName val="FAKTORI"/>
    </sheetNames>
    <sheetDataSet>
      <sheetData sheetId="0"/>
      <sheetData sheetId="1"/>
      <sheetData sheetId="2">
        <row r="3">
          <cell r="B3">
            <v>0.95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P"/>
      <sheetName val="N Plin"/>
      <sheetName val="M Plin"/>
      <sheetName val="Gr"/>
      <sheetName val="Gr - opcija1"/>
      <sheetName val="Gr - opcija2"/>
      <sheetName val="Hl"/>
      <sheetName val="Vent"/>
      <sheetName val="Kanalizacija"/>
      <sheetName val="Vodovod"/>
      <sheetName val="POMOĆNI"/>
      <sheetName val="REKAPIT."/>
      <sheetName val="Plin UNP"/>
      <sheetName val="Plin nemjereni"/>
      <sheetName val="Plin mjereni"/>
      <sheetName val="Instalacija grijanja"/>
      <sheetName val="Instalacija hlađenja"/>
      <sheetName val="Instalacija ventilacije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6">
          <cell r="B56" t="str">
            <v xml:space="preserve"> - horizontalna ugradnja kolektora na ravni krov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osta greda_kon.var"/>
      <sheetName val="konz greda"/>
      <sheetName val="konz ploča"/>
      <sheetName val="pokrov + T greda"/>
      <sheetName val="A greda"/>
      <sheetName val="fert"/>
      <sheetName val="stubište s GNU"/>
      <sheetName val="stubište"/>
      <sheetName val="potres"/>
      <sheetName val="stup []_1"/>
      <sheetName val="stup[]-2"/>
      <sheetName val="popisi"/>
      <sheetName val="prosta greda_1.v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 12/15</v>
          </cell>
          <cell r="C1" t="str">
            <v>RA 400/500</v>
          </cell>
        </row>
        <row r="2">
          <cell r="A2" t="str">
            <v>C 16/20</v>
          </cell>
          <cell r="C2" t="str">
            <v>GA 240/360</v>
          </cell>
        </row>
        <row r="3">
          <cell r="A3" t="str">
            <v>C 20/25</v>
          </cell>
          <cell r="C3" t="str">
            <v>MA 500/560</v>
          </cell>
        </row>
        <row r="4">
          <cell r="A4" t="str">
            <v>C 25/30</v>
          </cell>
        </row>
        <row r="5">
          <cell r="A5" t="str">
            <v>C 30/37</v>
          </cell>
        </row>
        <row r="6">
          <cell r="A6" t="str">
            <v>C 35/45</v>
          </cell>
        </row>
        <row r="7">
          <cell r="A7" t="str">
            <v>C 40/50</v>
          </cell>
        </row>
        <row r="8">
          <cell r="A8" t="str">
            <v>C 45/55</v>
          </cell>
        </row>
        <row r="9">
          <cell r="A9" t="str">
            <v>C 50/60</v>
          </cell>
        </row>
      </sheetData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osta greda_kon.var"/>
      <sheetName val="konz greda"/>
      <sheetName val="konz ploča"/>
      <sheetName val="pokrov + T greda"/>
      <sheetName val="A greda"/>
      <sheetName val="fert"/>
      <sheetName val="stubište s GNU"/>
      <sheetName val="stubište"/>
      <sheetName val="potres"/>
      <sheetName val="stup []_1"/>
      <sheetName val="stup[]-2"/>
      <sheetName val="popisi"/>
      <sheetName val="prosta greda_1.v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C1" t="str">
            <v>RA 400/500</v>
          </cell>
        </row>
        <row r="2">
          <cell r="C2" t="str">
            <v>GA 240/360</v>
          </cell>
        </row>
        <row r="3">
          <cell r="C3" t="str">
            <v>MA 500/560</v>
          </cell>
        </row>
      </sheetData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P"/>
      <sheetName val="N Plin"/>
      <sheetName val="M Plin"/>
      <sheetName val="Gr"/>
      <sheetName val="Hl"/>
      <sheetName val="Vent"/>
      <sheetName val="Kanalizacija"/>
      <sheetName val="Vodovod"/>
      <sheetName val="POMOĆNI"/>
      <sheetName val="REKAPIT."/>
      <sheetName val="Plin UNP"/>
      <sheetName val="Plin nemjereni"/>
      <sheetName val="Plin mjereni"/>
      <sheetName val="Instalacija grijanja"/>
      <sheetName val="Instalacija hlađenja i ventilac"/>
      <sheetName val="Centralno usisavanje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6">
          <cell r="B56" t="str">
            <v xml:space="preserve"> - horizontalna ugradnja kolektora na ravni krov </v>
          </cell>
        </row>
        <row r="57">
          <cell r="B57" t="str">
            <v xml:space="preserve"> - vertikalna ugradnja kolektora na ravni krov </v>
          </cell>
        </row>
        <row r="58">
          <cell r="B58" t="str">
            <v xml:space="preserve"> - hor. ugradnja jedan do drugog na kosi krov (standardni crijep - Bramac, Tondach)</v>
          </cell>
        </row>
        <row r="59">
          <cell r="B59" t="str">
            <v xml:space="preserve"> - hor. ugradnja jedan do drugog na kosi krov (valoviti crijep, šindra)</v>
          </cell>
        </row>
        <row r="60">
          <cell r="B60" t="str">
            <v xml:space="preserve"> - hor. ugradnja jedan do drugog na kosi krov (ostali tipovi krova)</v>
          </cell>
        </row>
        <row r="61">
          <cell r="B61" t="str">
            <v xml:space="preserve"> - vert. ugradnja jedan do drugog na kosi krov (standardni crijep - Bramac, Tondach)</v>
          </cell>
        </row>
        <row r="62">
          <cell r="B62" t="str">
            <v xml:space="preserve"> - vert. ugradnja jedan do drugog na kosi krov (valoviti crijep, šindra)</v>
          </cell>
        </row>
        <row r="63">
          <cell r="B63" t="str">
            <v xml:space="preserve"> - vert. ugradnja jedan do drugog na kosi krov (ostali tipovi krova)</v>
          </cell>
        </row>
        <row r="64">
          <cell r="B64" t="str">
            <v xml:space="preserve"> - hor. ugradnja jedan iznad drugog na kosi krov (standardni crijep - Bramac, Tondach)</v>
          </cell>
        </row>
        <row r="65">
          <cell r="B65" t="str">
            <v xml:space="preserve"> - hor. ugradnja jedan iznad drugog na kosi krov (valoviti crijep, šindra)</v>
          </cell>
        </row>
        <row r="66">
          <cell r="B66" t="str">
            <v xml:space="preserve"> - hor. ugradnja jedan iznad drugog na kosi krov (ostali tipovi krova)</v>
          </cell>
        </row>
        <row r="67">
          <cell r="B67" t="str">
            <v xml:space="preserve"> - vert. ugradnja jedan iznad drugog na kosi krov (standardni crijep - Bramac, Tondach)</v>
          </cell>
        </row>
        <row r="68">
          <cell r="B68" t="str">
            <v xml:space="preserve"> - vert. ugradnja jedan iznad drugog na kosi krov (valoviti crijep, šindra)</v>
          </cell>
        </row>
        <row r="69">
          <cell r="B69" t="str">
            <v xml:space="preserve"> - vert. ugradnja jedan iznad drugog na kosi krov (ostali tipovi krova)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CA"/>
      <sheetName val="TEKST"/>
      <sheetName val="GRAFIČKI PRIKAZI"/>
      <sheetName val="ANALITIČKI ISKAZ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Module2"/>
      <sheetName val="Module3"/>
      <sheetName val="Module6"/>
      <sheetName val="Osn-Pod"/>
      <sheetName val="Korice"/>
      <sheetName val="Sadržaj"/>
      <sheetName val="Nasl_rješ"/>
      <sheetName val="Rješenje"/>
      <sheetName val="Nasl_zat"/>
      <sheetName val="Zat_stanje"/>
      <sheetName val="Nasl_san"/>
      <sheetName val="An_konst"/>
      <sheetName val="Statika"/>
      <sheetName val="Opis"/>
      <sheetName val="Shema_1"/>
      <sheetName val="01-04"/>
      <sheetName val="101-104"/>
      <sheetName val="105"/>
      <sheetName val="106"/>
      <sheetName val="107"/>
      <sheetName val="108"/>
      <sheetName val="109"/>
      <sheetName val="110"/>
      <sheetName val="111"/>
      <sheetName val="200"/>
      <sheetName val="Isk_površina"/>
      <sheetName val="Nasl_ur"/>
      <sheetName val="Unut_uređenje"/>
      <sheetName val="Nasl_dok"/>
      <sheetName val="Dokaz"/>
      <sheetName val="Nasl_foto"/>
      <sheetName val="Foto"/>
    </sheetNames>
    <sheetDataSet>
      <sheetData sheetId="0"/>
      <sheetData sheetId="1"/>
      <sheetData sheetId="2"/>
      <sheetData sheetId="3"/>
      <sheetData sheetId="4" refreshError="1">
        <row r="11">
          <cell r="G11" t="str">
            <v>4808</v>
          </cell>
        </row>
        <row r="14">
          <cell r="E14" t="str">
            <v>N</v>
          </cell>
        </row>
        <row r="19">
          <cell r="G19">
            <v>65.371199999999988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P"/>
      <sheetName val="N Plin"/>
      <sheetName val="M Plin"/>
      <sheetName val="Gr"/>
      <sheetName val="Hl"/>
      <sheetName val="Vent"/>
      <sheetName val="Kanalizacija"/>
      <sheetName val="Vodovod"/>
      <sheetName val="POMOĆNI"/>
      <sheetName val="REKAPIT."/>
      <sheetName val="Plin UNP"/>
      <sheetName val="Plin nemjereni"/>
      <sheetName val="Plin mjereni"/>
      <sheetName val="Instalacija grijanja"/>
      <sheetName val="Instalacija hlađenja"/>
      <sheetName val="Instalacija ventilacije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6">
          <cell r="B56" t="str">
            <v xml:space="preserve"> - horizontalna ugradnja kolektora na ravni krov </v>
          </cell>
          <cell r="L56" t="str">
            <v xml:space="preserve"> - ugradnja na ravni krov</v>
          </cell>
        </row>
        <row r="57">
          <cell r="B57" t="str">
            <v xml:space="preserve"> - vertikalna ugradnja kolektora na ravni krov </v>
          </cell>
          <cell r="L57" t="str">
            <v xml:space="preserve"> - 1. polje ugradnja na kosi krov (standardni crijep - Bramac, Tondach)</v>
          </cell>
        </row>
        <row r="58">
          <cell r="B58" t="str">
            <v xml:space="preserve"> - hor. ugradnja jedan do drugog na kosi krov (standardni crijep - Bramac, Tondach)</v>
          </cell>
          <cell r="L58" t="str">
            <v xml:space="preserve"> - 1. polje ugradnja na kosi krov (valoviti crijep, šindra)</v>
          </cell>
        </row>
        <row r="59">
          <cell r="B59" t="str">
            <v xml:space="preserve"> - hor. ugradnja jedan do drugog na kosi krov (valoviti crijep, šindra)</v>
          </cell>
          <cell r="L59" t="str">
            <v xml:space="preserve"> - 1. polje ugradnja na kosi krov (biber crijep, šindra)</v>
          </cell>
        </row>
        <row r="60">
          <cell r="B60" t="str">
            <v xml:space="preserve"> - hor. ugradnja jedan do drugog na kosi krov (ostali tipovi krova)</v>
          </cell>
        </row>
        <row r="61">
          <cell r="B61" t="str">
            <v xml:space="preserve"> - vert. ugradnja jedan do drugog na kosi krov (standardni crijep - Bramac, Tondach)</v>
          </cell>
        </row>
        <row r="62">
          <cell r="B62" t="str">
            <v xml:space="preserve"> - vert. ugradnja jedan do drugog na kosi krov (valoviti crijep, šindra)</v>
          </cell>
        </row>
        <row r="63">
          <cell r="B63" t="str">
            <v xml:space="preserve"> - vert. ugradnja jedan do drugog na kosi krov (ostali tipovi krova)</v>
          </cell>
        </row>
        <row r="64">
          <cell r="B64" t="str">
            <v xml:space="preserve"> - hor. ugradnja jedan iznad drugog na kosi krov (standardni crijep - Bramac, Tondach)</v>
          </cell>
        </row>
        <row r="65">
          <cell r="B65" t="str">
            <v xml:space="preserve"> - hor. ugradnja jedan iznad drugog na kosi krov (valoviti crijep, šindra)</v>
          </cell>
        </row>
        <row r="66">
          <cell r="B66" t="str">
            <v xml:space="preserve"> - hor. ugradnja jedan iznad drugog na kosi krov (ostali tipovi krova)</v>
          </cell>
        </row>
        <row r="67">
          <cell r="B67" t="str">
            <v xml:space="preserve"> - vert. ugradnja jedan iznad drugog na kosi krov (standardni crijep - Bramac, Tondach)</v>
          </cell>
        </row>
        <row r="68">
          <cell r="B68" t="str">
            <v xml:space="preserve"> - vert. ugradnja jedan iznad drugog na kosi krov (valoviti crijep, šindra)</v>
          </cell>
        </row>
        <row r="69">
          <cell r="B69" t="str">
            <v xml:space="preserve"> - vert. ugradnja jedan iznad drugog na kosi krov (ostali tipovi krova)</v>
          </cell>
        </row>
        <row r="76">
          <cell r="B76" t="str">
            <v xml:space="preserve"> - ugradnja na kosi krov</v>
          </cell>
        </row>
        <row r="77">
          <cell r="B77" t="str">
            <v xml:space="preserve"> - ugradnja na ravni krov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ija"/>
      <sheetName val="16. Prometnice"/>
      <sheetName val="17. Ograda"/>
      <sheetName val="18. Krajobraz"/>
      <sheetName val="16_ Prometnice"/>
      <sheetName val="16__Prometnice"/>
      <sheetName val="17__Ograda"/>
      <sheetName val="18__Krajobraz"/>
      <sheetName val="16__Prometnice1"/>
      <sheetName val="17__Ograda1"/>
      <sheetName val="18__Krajobraz1"/>
      <sheetName val="16__Prometnice2"/>
      <sheetName val="16__Prometnice7"/>
      <sheetName val="17__Ograda4"/>
      <sheetName val="18__Krajobraz4"/>
      <sheetName val="16__Prometnice8"/>
      <sheetName val="16__Prometnice5"/>
      <sheetName val="17__Ograda3"/>
      <sheetName val="18__Krajobraz3"/>
      <sheetName val="16__Prometnice6"/>
      <sheetName val="16__Prometnice3"/>
      <sheetName val="17__Ograda2"/>
      <sheetName val="18__Krajobraz2"/>
      <sheetName val="16__Prometnice4"/>
      <sheetName val="TROŠKOVNIK"/>
      <sheetName val="16__Prometnice9"/>
      <sheetName val="17__Ograda5"/>
      <sheetName val="18__Krajobraz5"/>
      <sheetName val="16__Prometnice10"/>
      <sheetName val="soboslik"/>
      <sheetName val="elektr"/>
      <sheetName val="plin"/>
      <sheetName val="ZEMLJAN"/>
      <sheetName val="razni "/>
      <sheetName val="izolacija"/>
      <sheetName val="oprema dvor."/>
      <sheetName val="okoliš"/>
      <sheetName val="offen LIDL-Troskovnik-16-17-18-"/>
    </sheetNames>
    <sheetDataSet>
      <sheetData sheetId="0" refreshError="1"/>
      <sheetData sheetId="1" refreshError="1">
        <row r="66">
          <cell r="G66">
            <v>81489.785000000003</v>
          </cell>
        </row>
        <row r="130">
          <cell r="G130">
            <v>0</v>
          </cell>
        </row>
        <row r="277">
          <cell r="G277">
            <v>0</v>
          </cell>
        </row>
        <row r="329">
          <cell r="G329">
            <v>0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>
        <row r="66">
          <cell r="G66">
            <v>81489.785000000003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sta greda"/>
      <sheetName val="Sheet2"/>
      <sheetName val="Sheet3"/>
    </sheetNames>
    <sheetDataSet>
      <sheetData sheetId="0" refreshError="1"/>
      <sheetData sheetId="1" refreshError="1">
        <row r="1">
          <cell r="A1" t="str">
            <v>C 12/15</v>
          </cell>
        </row>
        <row r="2">
          <cell r="A2" t="str">
            <v>C 16/20</v>
          </cell>
        </row>
        <row r="3">
          <cell r="A3" t="str">
            <v>C 20/25</v>
          </cell>
        </row>
        <row r="4">
          <cell r="A4" t="str">
            <v>C 25/30</v>
          </cell>
        </row>
        <row r="5">
          <cell r="A5" t="str">
            <v>C 30/37</v>
          </cell>
        </row>
        <row r="6">
          <cell r="A6" t="str">
            <v>C 35/45</v>
          </cell>
        </row>
        <row r="7">
          <cell r="A7" t="str">
            <v>C 40/50</v>
          </cell>
        </row>
        <row r="8">
          <cell r="A8" t="str">
            <v>C 45/55</v>
          </cell>
        </row>
        <row r="9">
          <cell r="A9" t="str">
            <v>C 50/60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557E2-0246-4906-A5D9-FA5D5E8AB519}">
  <dimension ref="A1:J59"/>
  <sheetViews>
    <sheetView showZeros="0" view="pageBreakPreview" zoomScaleNormal="100" zoomScaleSheetLayoutView="100" workbookViewId="0">
      <selection activeCell="C10" sqref="C10"/>
    </sheetView>
  </sheetViews>
  <sheetFormatPr defaultColWidth="9.1796875" defaultRowHeight="14"/>
  <cols>
    <col min="1" max="1" width="5.1796875" style="142" bestFit="1" customWidth="1"/>
    <col min="2" max="2" width="4.36328125" style="152" customWidth="1"/>
    <col min="3" max="3" width="52.453125" style="169" customWidth="1"/>
    <col min="4" max="4" width="6" style="154" customWidth="1"/>
    <col min="5" max="5" width="8.81640625" style="170" customWidth="1"/>
    <col min="6" max="6" width="10.54296875" style="171" customWidth="1"/>
    <col min="7" max="7" width="14.26953125" style="154" customWidth="1"/>
    <col min="8" max="8" width="18.54296875" style="172" hidden="1" customWidth="1"/>
    <col min="9" max="10" width="0" style="154" hidden="1" customWidth="1"/>
    <col min="11" max="16384" width="9.1796875" style="154"/>
  </cols>
  <sheetData>
    <row r="1" spans="1:10" s="147" customFormat="1" ht="14.5">
      <c r="A1" s="142"/>
      <c r="B1" s="143"/>
      <c r="C1" s="144"/>
      <c r="D1" s="144"/>
      <c r="E1" s="144"/>
      <c r="F1" s="145"/>
      <c r="G1" s="145"/>
      <c r="H1" s="146"/>
      <c r="I1" s="146"/>
      <c r="J1" s="146"/>
    </row>
    <row r="2" spans="1:10" s="147" customFormat="1" ht="15.5">
      <c r="B2" s="148"/>
      <c r="C2" s="192" t="s">
        <v>74</v>
      </c>
      <c r="D2" s="192"/>
      <c r="E2" s="192"/>
      <c r="F2" s="192"/>
      <c r="G2" s="192"/>
      <c r="H2" s="146"/>
      <c r="I2" s="146"/>
      <c r="J2" s="146"/>
    </row>
    <row r="3" spans="1:10" s="147" customFormat="1" ht="15.5">
      <c r="A3" s="142"/>
      <c r="B3" s="148"/>
      <c r="C3" s="193" t="s">
        <v>75</v>
      </c>
      <c r="D3" s="193"/>
      <c r="E3" s="193"/>
      <c r="F3" s="193"/>
      <c r="G3" s="150"/>
      <c r="H3" s="146"/>
      <c r="I3" s="146"/>
      <c r="J3" s="146"/>
    </row>
    <row r="4" spans="1:10" s="147" customFormat="1" ht="15.5">
      <c r="A4" s="142"/>
      <c r="B4" s="148"/>
      <c r="C4" s="193" t="s">
        <v>76</v>
      </c>
      <c r="D4" s="193"/>
      <c r="E4" s="193"/>
      <c r="F4" s="193"/>
      <c r="G4" s="193"/>
      <c r="H4" s="146"/>
      <c r="I4" s="146"/>
      <c r="J4" s="146"/>
    </row>
    <row r="5" spans="1:10" s="147" customFormat="1" ht="15.5">
      <c r="A5" s="142"/>
      <c r="B5" s="148"/>
      <c r="C5" s="193" t="s">
        <v>77</v>
      </c>
      <c r="D5" s="193"/>
      <c r="E5" s="193"/>
      <c r="F5" s="193"/>
      <c r="G5" s="150"/>
      <c r="H5" s="146"/>
      <c r="I5" s="146"/>
      <c r="J5" s="146"/>
    </row>
    <row r="6" spans="1:10" s="147" customFormat="1" ht="15.5">
      <c r="A6" s="142"/>
      <c r="B6" s="148"/>
      <c r="C6" s="193" t="s">
        <v>78</v>
      </c>
      <c r="D6" s="193"/>
      <c r="E6" s="193"/>
      <c r="F6" s="193"/>
      <c r="G6" s="150"/>
      <c r="H6" s="146"/>
      <c r="I6" s="146"/>
      <c r="J6" s="146"/>
    </row>
    <row r="7" spans="1:10" s="147" customFormat="1" ht="15.5">
      <c r="A7" s="142"/>
      <c r="B7" s="148"/>
      <c r="C7" s="149"/>
      <c r="D7" s="149"/>
      <c r="E7" s="149"/>
      <c r="F7" s="149"/>
      <c r="G7" s="150"/>
      <c r="H7" s="146"/>
      <c r="I7" s="146"/>
      <c r="J7" s="146"/>
    </row>
    <row r="8" spans="1:10" s="147" customFormat="1" ht="15.5">
      <c r="A8" s="142"/>
      <c r="B8" s="148"/>
      <c r="C8" s="149"/>
      <c r="D8" s="149"/>
      <c r="E8" s="149"/>
      <c r="F8" s="149"/>
      <c r="G8" s="150"/>
      <c r="H8" s="146"/>
      <c r="I8" s="146"/>
      <c r="J8" s="146"/>
    </row>
    <row r="9" spans="1:10" s="147" customFormat="1" ht="15.5">
      <c r="A9" s="142"/>
      <c r="B9" s="148"/>
      <c r="C9" s="149"/>
      <c r="D9" s="149"/>
      <c r="E9" s="149"/>
      <c r="F9" s="149"/>
      <c r="G9" s="150"/>
      <c r="H9" s="146"/>
      <c r="I9" s="146"/>
      <c r="J9" s="146"/>
    </row>
    <row r="10" spans="1:10" s="147" customFormat="1" ht="15.5">
      <c r="A10" s="142"/>
      <c r="B10" s="148"/>
      <c r="C10" s="149"/>
      <c r="D10" s="149"/>
      <c r="E10" s="149"/>
      <c r="F10" s="149"/>
      <c r="G10" s="150"/>
      <c r="H10" s="146"/>
      <c r="I10" s="146"/>
      <c r="J10" s="146"/>
    </row>
    <row r="11" spans="1:10" s="147" customFormat="1" ht="15.5">
      <c r="A11" s="142"/>
      <c r="B11" s="148"/>
      <c r="C11" s="149"/>
      <c r="D11" s="149"/>
      <c r="E11" s="149"/>
      <c r="F11" s="149"/>
      <c r="G11" s="150"/>
      <c r="H11" s="146"/>
      <c r="I11" s="146"/>
      <c r="J11" s="146"/>
    </row>
    <row r="12" spans="1:10" s="147" customFormat="1" ht="14.5">
      <c r="A12" s="142"/>
      <c r="B12" s="148"/>
      <c r="C12" s="145"/>
      <c r="D12" s="145"/>
      <c r="E12" s="145"/>
      <c r="F12" s="145"/>
      <c r="G12" s="145"/>
      <c r="H12" s="146"/>
      <c r="I12" s="146"/>
      <c r="J12" s="146"/>
    </row>
    <row r="13" spans="1:10" s="147" customFormat="1" ht="14.5">
      <c r="A13" s="142"/>
      <c r="B13" s="148"/>
      <c r="C13" s="151" t="s">
        <v>79</v>
      </c>
      <c r="D13" s="145"/>
      <c r="E13" s="145"/>
      <c r="F13" s="145"/>
      <c r="G13" s="145"/>
      <c r="H13" s="146"/>
      <c r="I13" s="146"/>
      <c r="J13" s="146"/>
    </row>
    <row r="14" spans="1:10" s="147" customFormat="1" ht="14.5">
      <c r="A14" s="142"/>
      <c r="B14" s="152"/>
      <c r="C14" s="153" t="s">
        <v>80</v>
      </c>
      <c r="D14" s="154"/>
      <c r="E14" s="144"/>
      <c r="F14" s="144"/>
      <c r="G14" s="145"/>
      <c r="H14" s="146"/>
      <c r="I14" s="146"/>
      <c r="J14" s="146"/>
    </row>
    <row r="15" spans="1:10" s="147" customFormat="1" ht="14.5">
      <c r="A15" s="142"/>
      <c r="B15" s="152"/>
      <c r="C15" s="155" t="s">
        <v>81</v>
      </c>
      <c r="D15" s="154"/>
      <c r="E15" s="144"/>
      <c r="F15" s="144"/>
      <c r="G15" s="145"/>
      <c r="H15" s="146"/>
      <c r="I15" s="146"/>
      <c r="J15" s="146"/>
    </row>
    <row r="16" spans="1:10" s="147" customFormat="1" ht="14.5">
      <c r="A16" s="142"/>
      <c r="B16" s="152"/>
      <c r="C16" s="155" t="s">
        <v>82</v>
      </c>
      <c r="D16" s="154"/>
      <c r="E16" s="144"/>
      <c r="F16" s="144"/>
      <c r="G16" s="145"/>
      <c r="H16" s="146"/>
      <c r="I16" s="146"/>
      <c r="J16" s="146"/>
    </row>
    <row r="17" spans="1:10" s="147" customFormat="1" ht="14.5">
      <c r="A17" s="142"/>
      <c r="B17" s="152"/>
      <c r="C17" s="155"/>
      <c r="D17" s="154"/>
      <c r="E17" s="144"/>
      <c r="F17" s="144"/>
      <c r="G17" s="145"/>
      <c r="H17" s="146"/>
      <c r="I17" s="146"/>
      <c r="J17" s="146"/>
    </row>
    <row r="18" spans="1:10" s="147" customFormat="1" ht="18" customHeight="1">
      <c r="A18" s="142"/>
      <c r="B18" s="152"/>
      <c r="C18" s="156"/>
      <c r="D18" s="144"/>
      <c r="E18" s="144"/>
      <c r="F18" s="144"/>
      <c r="G18" s="145"/>
      <c r="H18" s="146"/>
      <c r="I18" s="146"/>
      <c r="J18" s="146"/>
    </row>
    <row r="19" spans="1:10" s="147" customFormat="1" ht="14.5">
      <c r="A19" s="142"/>
      <c r="B19" s="152"/>
      <c r="C19" s="156" t="s">
        <v>83</v>
      </c>
      <c r="D19" s="154"/>
      <c r="E19" s="144"/>
      <c r="F19" s="144"/>
      <c r="G19" s="145"/>
      <c r="H19" s="146"/>
      <c r="I19" s="146"/>
      <c r="J19" s="146"/>
    </row>
    <row r="20" spans="1:10" s="147" customFormat="1" ht="14.5">
      <c r="A20" s="142"/>
      <c r="B20" s="152"/>
      <c r="C20" s="153" t="s">
        <v>89</v>
      </c>
      <c r="D20" s="154"/>
      <c r="E20" s="144"/>
      <c r="F20" s="144"/>
      <c r="G20" s="145"/>
      <c r="H20" s="146"/>
      <c r="I20" s="146"/>
      <c r="J20" s="146"/>
    </row>
    <row r="21" spans="1:10" s="147" customFormat="1" ht="14.5">
      <c r="A21" s="142"/>
      <c r="B21" s="152"/>
      <c r="C21" s="153" t="s">
        <v>90</v>
      </c>
      <c r="D21" s="154"/>
      <c r="E21" s="144"/>
      <c r="F21" s="144"/>
      <c r="G21" s="145"/>
      <c r="H21" s="146"/>
      <c r="I21" s="146"/>
      <c r="J21" s="146"/>
    </row>
    <row r="22" spans="1:10" s="147" customFormat="1" ht="16.5" customHeight="1">
      <c r="A22" s="142"/>
      <c r="B22" s="152"/>
      <c r="C22" s="155" t="s">
        <v>91</v>
      </c>
      <c r="D22" s="154"/>
      <c r="E22" s="144"/>
      <c r="F22" s="144"/>
      <c r="G22" s="145"/>
      <c r="H22" s="157"/>
      <c r="I22" s="157"/>
      <c r="J22" s="146"/>
    </row>
    <row r="23" spans="1:10" s="147" customFormat="1" ht="16.5" customHeight="1">
      <c r="A23" s="142"/>
      <c r="B23" s="152"/>
      <c r="C23" s="144"/>
      <c r="D23" s="144"/>
      <c r="E23" s="144"/>
      <c r="F23" s="144"/>
      <c r="G23" s="145"/>
      <c r="H23" s="158"/>
      <c r="I23" s="158"/>
      <c r="J23" s="146"/>
    </row>
    <row r="24" spans="1:10" s="147" customFormat="1" ht="16.5" customHeight="1">
      <c r="A24" s="142"/>
      <c r="B24" s="152"/>
      <c r="C24" s="159"/>
      <c r="D24" s="158"/>
      <c r="E24" s="158"/>
      <c r="F24" s="158"/>
      <c r="G24" s="158"/>
      <c r="H24" s="158"/>
      <c r="I24" s="158"/>
      <c r="J24" s="146"/>
    </row>
    <row r="25" spans="1:10" s="147" customFormat="1" ht="16.5" customHeight="1">
      <c r="A25" s="142"/>
      <c r="B25" s="152"/>
      <c r="C25" s="144"/>
      <c r="D25" s="146"/>
      <c r="E25" s="146"/>
      <c r="F25" s="146"/>
      <c r="G25" s="158"/>
      <c r="H25" s="158"/>
      <c r="I25" s="158"/>
      <c r="J25" s="146"/>
    </row>
    <row r="26" spans="1:10" s="147" customFormat="1" ht="16.5" customHeight="1">
      <c r="A26" s="142"/>
      <c r="B26" s="152"/>
      <c r="C26" s="144"/>
      <c r="D26" s="146"/>
      <c r="E26" s="146"/>
      <c r="F26" s="146"/>
      <c r="G26" s="158"/>
      <c r="H26" s="158"/>
      <c r="I26" s="158"/>
      <c r="J26" s="146"/>
    </row>
    <row r="27" spans="1:10" s="147" customFormat="1" ht="16.5" customHeight="1">
      <c r="A27" s="142"/>
      <c r="B27" s="152"/>
      <c r="C27" s="144"/>
      <c r="D27" s="146"/>
      <c r="E27" s="146"/>
      <c r="F27" s="146"/>
      <c r="G27" s="158"/>
      <c r="H27" s="158"/>
      <c r="I27" s="158"/>
      <c r="J27" s="146"/>
    </row>
    <row r="28" spans="1:10" s="147" customFormat="1" ht="16.5" customHeight="1">
      <c r="A28" s="142"/>
      <c r="B28" s="152"/>
      <c r="C28" s="144"/>
      <c r="D28" s="146"/>
      <c r="E28" s="146"/>
      <c r="F28" s="146"/>
      <c r="G28" s="158"/>
      <c r="H28" s="158"/>
      <c r="I28" s="158"/>
      <c r="J28" s="146"/>
    </row>
    <row r="29" spans="1:10" s="147" customFormat="1" ht="16.5" customHeight="1">
      <c r="A29" s="142"/>
      <c r="B29" s="152"/>
      <c r="C29" s="144"/>
      <c r="D29" s="146"/>
      <c r="E29" s="146"/>
      <c r="F29" s="146"/>
      <c r="G29" s="158"/>
      <c r="H29" s="158"/>
      <c r="I29" s="158"/>
      <c r="J29" s="146"/>
    </row>
    <row r="30" spans="1:10" s="147" customFormat="1" ht="14.5">
      <c r="A30" s="142"/>
      <c r="B30" s="160"/>
      <c r="C30" s="161"/>
      <c r="D30" s="144"/>
      <c r="E30" s="144"/>
      <c r="F30" s="145"/>
      <c r="G30" s="145"/>
      <c r="H30" s="146"/>
      <c r="I30" s="146"/>
      <c r="J30" s="146"/>
    </row>
    <row r="31" spans="1:10" s="147" customFormat="1" ht="15" customHeight="1">
      <c r="A31" s="142"/>
      <c r="B31" s="143"/>
      <c r="C31" s="161"/>
      <c r="D31" s="144"/>
      <c r="E31" s="144"/>
      <c r="F31" s="145"/>
      <c r="G31" s="145"/>
      <c r="H31" s="146"/>
      <c r="I31" s="146"/>
      <c r="J31" s="146"/>
    </row>
    <row r="32" spans="1:10" s="147" customFormat="1" ht="14.5">
      <c r="A32" s="142"/>
      <c r="B32" s="143"/>
      <c r="C32" s="144"/>
      <c r="D32" s="144"/>
      <c r="E32" s="144"/>
      <c r="F32" s="145"/>
      <c r="G32" s="145"/>
      <c r="H32" s="146"/>
      <c r="I32" s="146"/>
      <c r="J32" s="146"/>
    </row>
    <row r="33" spans="1:10" s="147" customFormat="1" ht="48" customHeight="1">
      <c r="A33" s="142"/>
      <c r="B33" s="162"/>
      <c r="C33" s="190" t="s">
        <v>84</v>
      </c>
      <c r="D33" s="191"/>
      <c r="E33" s="191"/>
      <c r="F33" s="163"/>
      <c r="G33" s="158"/>
      <c r="H33" s="164"/>
      <c r="I33" s="164"/>
      <c r="J33" s="164"/>
    </row>
    <row r="34" spans="1:10" s="147" customFormat="1" ht="14.5">
      <c r="A34" s="165"/>
      <c r="B34" s="162"/>
      <c r="C34" s="163"/>
      <c r="D34" s="163"/>
      <c r="E34" s="163"/>
      <c r="F34" s="163"/>
      <c r="G34" s="158"/>
      <c r="H34" s="164"/>
      <c r="I34" s="164"/>
      <c r="J34" s="164"/>
    </row>
    <row r="35" spans="1:10" s="147" customFormat="1" ht="14.5">
      <c r="A35" s="165"/>
      <c r="B35" s="162"/>
      <c r="C35" s="163"/>
      <c r="D35" s="163"/>
      <c r="E35" s="163"/>
      <c r="F35" s="163"/>
      <c r="G35" s="158"/>
      <c r="H35" s="164"/>
      <c r="I35" s="164"/>
      <c r="J35" s="164"/>
    </row>
    <row r="36" spans="1:10" s="147" customFormat="1" ht="14.5">
      <c r="A36" s="165"/>
      <c r="B36" s="162"/>
      <c r="C36" s="163"/>
      <c r="D36" s="163"/>
      <c r="E36" s="163"/>
      <c r="F36" s="163"/>
      <c r="G36" s="158"/>
      <c r="H36" s="164"/>
      <c r="I36" s="164"/>
      <c r="J36" s="164"/>
    </row>
    <row r="37" spans="1:10" s="147" customFormat="1" ht="14.5">
      <c r="A37" s="165"/>
      <c r="B37" s="162"/>
      <c r="C37" s="163"/>
      <c r="D37" s="163"/>
      <c r="E37" s="163"/>
      <c r="F37" s="163"/>
      <c r="G37" s="158"/>
      <c r="H37" s="164"/>
      <c r="I37" s="164"/>
      <c r="J37" s="164"/>
    </row>
    <row r="38" spans="1:10" s="147" customFormat="1" ht="14.5">
      <c r="A38" s="165"/>
      <c r="B38" s="162"/>
      <c r="C38" s="163"/>
      <c r="D38" s="163"/>
      <c r="E38" s="163"/>
      <c r="F38" s="163"/>
      <c r="G38" s="158"/>
      <c r="H38" s="164"/>
      <c r="I38" s="164"/>
      <c r="J38" s="164"/>
    </row>
    <row r="39" spans="1:10" s="147" customFormat="1" ht="14.5">
      <c r="A39" s="165"/>
      <c r="B39" s="162"/>
      <c r="C39" s="163"/>
      <c r="D39" s="163"/>
      <c r="E39" s="163"/>
      <c r="F39" s="163"/>
      <c r="G39" s="158"/>
      <c r="H39" s="164"/>
      <c r="I39" s="164"/>
      <c r="J39" s="164"/>
    </row>
    <row r="40" spans="1:10" s="147" customFormat="1" ht="14.5">
      <c r="A40" s="165"/>
      <c r="B40" s="162"/>
      <c r="C40" s="163"/>
      <c r="D40" s="163"/>
      <c r="E40" s="163"/>
      <c r="F40" s="163"/>
      <c r="G40" s="158"/>
      <c r="H40" s="164"/>
      <c r="I40" s="164"/>
      <c r="J40" s="164"/>
    </row>
    <row r="41" spans="1:10" s="147" customFormat="1" ht="14.5">
      <c r="A41" s="165"/>
      <c r="B41" s="162"/>
      <c r="C41" s="163"/>
      <c r="D41" s="163"/>
      <c r="E41" s="163"/>
      <c r="F41" s="163"/>
      <c r="G41" s="158"/>
      <c r="H41" s="164"/>
      <c r="I41" s="164"/>
      <c r="J41" s="164"/>
    </row>
    <row r="42" spans="1:10" s="147" customFormat="1" ht="14.5">
      <c r="A42" s="165"/>
      <c r="B42" s="162"/>
      <c r="C42" s="163"/>
      <c r="D42" s="163"/>
      <c r="E42" s="163"/>
      <c r="F42" s="163"/>
      <c r="G42" s="158"/>
      <c r="H42" s="164"/>
      <c r="I42" s="164"/>
      <c r="J42" s="164"/>
    </row>
    <row r="43" spans="1:10" s="147" customFormat="1" ht="14.5">
      <c r="A43" s="165"/>
      <c r="B43" s="162"/>
      <c r="C43" s="163"/>
      <c r="D43" s="163"/>
      <c r="E43" s="163"/>
      <c r="F43" s="163"/>
      <c r="G43" s="158"/>
      <c r="H43" s="164"/>
      <c r="I43" s="164"/>
      <c r="J43" s="164"/>
    </row>
    <row r="44" spans="1:10" s="147" customFormat="1" ht="14.5">
      <c r="A44" s="165"/>
      <c r="B44" s="162"/>
      <c r="C44" s="163"/>
      <c r="D44" s="163"/>
      <c r="E44" s="163"/>
      <c r="F44" s="163"/>
      <c r="G44" s="158"/>
      <c r="H44" s="164"/>
      <c r="I44" s="164"/>
      <c r="J44" s="164"/>
    </row>
    <row r="45" spans="1:10" s="147" customFormat="1" ht="18.75" customHeight="1">
      <c r="A45" s="142"/>
      <c r="B45" s="152"/>
      <c r="C45" s="156"/>
      <c r="D45" s="154"/>
      <c r="E45" s="146"/>
      <c r="F45" s="146"/>
      <c r="G45" s="158"/>
      <c r="H45" s="158"/>
      <c r="I45" s="158"/>
      <c r="J45" s="146"/>
    </row>
    <row r="46" spans="1:10" s="147" customFormat="1" ht="16.5" customHeight="1">
      <c r="A46" s="142"/>
      <c r="B46" s="152"/>
      <c r="C46" s="156" t="s">
        <v>85</v>
      </c>
      <c r="D46" s="154"/>
      <c r="E46" s="146"/>
      <c r="F46" s="146"/>
      <c r="G46" s="158"/>
      <c r="H46" s="158"/>
      <c r="I46" s="158"/>
      <c r="J46" s="146"/>
    </row>
    <row r="47" spans="1:10" s="147" customFormat="1" ht="16.5" customHeight="1">
      <c r="A47" s="142"/>
      <c r="B47" s="166"/>
      <c r="C47" s="144" t="s">
        <v>73</v>
      </c>
      <c r="D47" s="157"/>
      <c r="E47" s="157"/>
      <c r="F47" s="157"/>
      <c r="G47" s="157"/>
      <c r="H47" s="157"/>
      <c r="I47" s="157"/>
      <c r="J47" s="146"/>
    </row>
    <row r="48" spans="1:10" s="147" customFormat="1" ht="14.5" customHeight="1">
      <c r="A48" s="142"/>
      <c r="B48" s="143"/>
      <c r="C48" s="167"/>
      <c r="D48" s="144"/>
      <c r="E48" s="144"/>
      <c r="F48" s="145"/>
      <c r="G48" s="145"/>
      <c r="H48" s="146"/>
      <c r="I48" s="146"/>
      <c r="J48" s="146"/>
    </row>
    <row r="49" spans="1:10" s="147" customFormat="1" ht="14.5" customHeight="1">
      <c r="A49" s="142"/>
      <c r="B49" s="143"/>
      <c r="C49" s="167"/>
      <c r="D49" s="144"/>
      <c r="E49" s="144"/>
      <c r="F49" s="145"/>
      <c r="G49" s="145"/>
      <c r="H49" s="146"/>
      <c r="I49" s="146"/>
      <c r="J49" s="146"/>
    </row>
    <row r="50" spans="1:10" s="147" customFormat="1" ht="14.5">
      <c r="A50" s="142"/>
      <c r="B50" s="143"/>
      <c r="C50" s="156" t="s">
        <v>86</v>
      </c>
      <c r="D50" s="144"/>
      <c r="E50" s="144"/>
      <c r="F50" s="145"/>
      <c r="G50" s="145"/>
      <c r="H50" s="146"/>
      <c r="I50" s="146"/>
      <c r="J50" s="146"/>
    </row>
    <row r="51" spans="1:10" s="147" customFormat="1" ht="14.5">
      <c r="A51" s="142"/>
      <c r="B51" s="143"/>
      <c r="C51" s="144" t="s">
        <v>87</v>
      </c>
      <c r="D51" s="144"/>
      <c r="E51" s="144"/>
      <c r="F51" s="145"/>
      <c r="G51" s="145"/>
      <c r="H51" s="146"/>
      <c r="I51" s="146"/>
      <c r="J51" s="146"/>
    </row>
    <row r="52" spans="1:10" s="147" customFormat="1" ht="14.5">
      <c r="A52" s="142"/>
      <c r="B52" s="143"/>
      <c r="C52" s="167"/>
      <c r="D52" s="144"/>
      <c r="E52" s="144"/>
      <c r="F52" s="145"/>
      <c r="G52" s="145"/>
      <c r="H52" s="146"/>
      <c r="I52" s="146"/>
      <c r="J52" s="146"/>
    </row>
    <row r="53" spans="1:10" s="147" customFormat="1" ht="14.5">
      <c r="A53" s="142"/>
      <c r="B53" s="143"/>
      <c r="C53" s="167"/>
      <c r="D53" s="144"/>
      <c r="E53" s="144"/>
      <c r="F53" s="145"/>
      <c r="G53" s="145"/>
      <c r="H53" s="146"/>
      <c r="I53" s="146"/>
      <c r="J53" s="146"/>
    </row>
    <row r="54" spans="1:10" s="147" customFormat="1" ht="14.5">
      <c r="A54" s="142"/>
      <c r="B54" s="143"/>
      <c r="C54" s="167"/>
      <c r="D54" s="144"/>
      <c r="E54" s="144"/>
      <c r="F54" s="145"/>
      <c r="G54" s="145"/>
      <c r="H54" s="146"/>
      <c r="I54" s="146"/>
      <c r="J54" s="146"/>
    </row>
    <row r="55" spans="1:10" s="147" customFormat="1" ht="14.5">
      <c r="A55" s="142"/>
      <c r="B55" s="143"/>
      <c r="C55" s="167"/>
      <c r="D55" s="144"/>
      <c r="E55" s="144"/>
      <c r="F55" s="145"/>
      <c r="G55" s="145"/>
      <c r="H55" s="146"/>
      <c r="I55" s="146"/>
      <c r="J55" s="146"/>
    </row>
    <row r="56" spans="1:10" s="147" customFormat="1" ht="14.5">
      <c r="A56" s="142"/>
      <c r="B56" s="148"/>
      <c r="C56" s="145"/>
      <c r="D56" s="145"/>
      <c r="E56" s="145"/>
      <c r="F56" s="145"/>
      <c r="G56" s="145"/>
      <c r="H56" s="146"/>
      <c r="I56" s="146"/>
      <c r="J56" s="146"/>
    </row>
    <row r="57" spans="1:10" s="147" customFormat="1" ht="14.5">
      <c r="A57" s="142"/>
      <c r="B57" s="148"/>
      <c r="C57" s="168" t="s">
        <v>88</v>
      </c>
      <c r="D57" s="144"/>
      <c r="E57" s="145"/>
      <c r="F57" s="145"/>
      <c r="G57" s="145"/>
      <c r="H57" s="146"/>
      <c r="I57" s="146"/>
      <c r="J57" s="146"/>
    </row>
    <row r="58" spans="1:10" s="147" customFormat="1" ht="14.5">
      <c r="A58" s="142"/>
      <c r="B58" s="148"/>
      <c r="C58" s="145"/>
      <c r="D58" s="145"/>
      <c r="E58" s="145"/>
      <c r="F58" s="145"/>
      <c r="G58" s="145"/>
      <c r="H58" s="146"/>
      <c r="I58" s="146"/>
      <c r="J58" s="146"/>
    </row>
    <row r="59" spans="1:10" s="147" customFormat="1" ht="14.5">
      <c r="A59" s="142"/>
      <c r="B59" s="148"/>
      <c r="C59" s="145"/>
      <c r="D59" s="145"/>
      <c r="E59" s="145"/>
      <c r="F59" s="145"/>
      <c r="G59" s="145"/>
      <c r="H59" s="146"/>
      <c r="I59" s="146"/>
      <c r="J59" s="146"/>
    </row>
  </sheetData>
  <mergeCells count="6">
    <mergeCell ref="C33:E33"/>
    <mergeCell ref="C2:G2"/>
    <mergeCell ref="C3:F3"/>
    <mergeCell ref="C4:G4"/>
    <mergeCell ref="C5:F5"/>
    <mergeCell ref="C6:F6"/>
  </mergeCell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6"/>
  <sheetViews>
    <sheetView tabSelected="1" view="pageBreakPreview" zoomScaleNormal="85" zoomScaleSheetLayoutView="100" workbookViewId="0">
      <selection activeCell="E83" sqref="E83"/>
    </sheetView>
  </sheetViews>
  <sheetFormatPr defaultRowHeight="14.5"/>
  <cols>
    <col min="1" max="1" width="5.26953125" style="27" customWidth="1"/>
    <col min="2" max="2" width="58" style="27" customWidth="1"/>
    <col min="3" max="3" width="9.1796875" style="84" customWidth="1"/>
    <col min="4" max="4" width="9.81640625" style="84" bestFit="1" customWidth="1"/>
    <col min="5" max="5" width="11.453125" style="84" customWidth="1"/>
    <col min="6" max="6" width="17.453125" style="128" customWidth="1"/>
    <col min="9" max="9" width="9.26953125" customWidth="1"/>
    <col min="10" max="10" width="3.54296875" bestFit="1" customWidth="1"/>
  </cols>
  <sheetData>
    <row r="1" spans="1:9" ht="23.5" thickTop="1">
      <c r="A1" s="175" t="s">
        <v>0</v>
      </c>
      <c r="B1" s="176"/>
      <c r="C1" s="176"/>
      <c r="D1" s="176"/>
      <c r="E1" s="176"/>
      <c r="F1" s="177"/>
      <c r="I1" s="1"/>
    </row>
    <row r="2" spans="1:9" ht="15" thickBot="1">
      <c r="A2" s="11"/>
      <c r="B2" s="12"/>
      <c r="C2" s="51"/>
      <c r="D2" s="51"/>
      <c r="E2" s="51"/>
      <c r="F2" s="114"/>
      <c r="I2" s="3"/>
    </row>
    <row r="3" spans="1:9" ht="18.5" thickTop="1">
      <c r="A3" s="178" t="s">
        <v>31</v>
      </c>
      <c r="B3" s="179"/>
      <c r="C3" s="179"/>
      <c r="D3" s="179"/>
      <c r="E3" s="179"/>
      <c r="F3" s="180"/>
      <c r="I3" s="4"/>
    </row>
    <row r="4" spans="1:9" ht="18.5" thickBot="1">
      <c r="A4" s="181" t="s">
        <v>69</v>
      </c>
      <c r="B4" s="182"/>
      <c r="C4" s="182"/>
      <c r="D4" s="182"/>
      <c r="E4" s="182"/>
      <c r="F4" s="183"/>
      <c r="I4" s="5"/>
    </row>
    <row r="5" spans="1:9" ht="29" thickTop="1" thickBot="1">
      <c r="A5" s="8"/>
      <c r="B5" s="9"/>
      <c r="C5" s="106" t="s">
        <v>51</v>
      </c>
      <c r="D5" s="107" t="s">
        <v>50</v>
      </c>
      <c r="E5" s="106" t="s">
        <v>49</v>
      </c>
      <c r="F5" s="115" t="s">
        <v>52</v>
      </c>
      <c r="I5" s="5"/>
    </row>
    <row r="6" spans="1:9" ht="18.5" thickBot="1">
      <c r="A6" s="13" t="s">
        <v>1</v>
      </c>
      <c r="B6" s="10" t="s">
        <v>10</v>
      </c>
      <c r="C6" s="52"/>
      <c r="D6" s="52"/>
      <c r="E6" s="52"/>
      <c r="F6" s="116"/>
      <c r="I6" s="4"/>
    </row>
    <row r="7" spans="1:9">
      <c r="A7" s="14"/>
      <c r="B7" s="15"/>
      <c r="C7" s="53"/>
      <c r="D7" s="53"/>
      <c r="E7" s="53"/>
      <c r="F7" s="117"/>
      <c r="I7" s="4"/>
    </row>
    <row r="8" spans="1:9">
      <c r="A8" s="16" t="s">
        <v>5</v>
      </c>
      <c r="B8" s="17" t="s">
        <v>9</v>
      </c>
      <c r="C8" s="54"/>
      <c r="D8" s="54"/>
      <c r="E8" s="54"/>
      <c r="F8" s="118"/>
    </row>
    <row r="9" spans="1:9" ht="108" customHeight="1">
      <c r="A9" s="18"/>
      <c r="B9" s="19" t="s">
        <v>43</v>
      </c>
      <c r="D9" s="56"/>
      <c r="E9" s="55"/>
      <c r="F9" s="118"/>
    </row>
    <row r="10" spans="1:9" ht="18" customHeight="1">
      <c r="A10" s="18"/>
      <c r="B10" s="19" t="s">
        <v>44</v>
      </c>
      <c r="C10" s="55" t="s">
        <v>40</v>
      </c>
      <c r="D10" s="56">
        <v>400</v>
      </c>
      <c r="E10" s="55">
        <v>0</v>
      </c>
      <c r="F10" s="133">
        <f>D10*E10</f>
        <v>0</v>
      </c>
    </row>
    <row r="11" spans="1:9">
      <c r="A11" s="18"/>
      <c r="B11" s="19"/>
      <c r="C11" s="55"/>
      <c r="D11" s="56"/>
      <c r="E11" s="54"/>
      <c r="F11" s="118"/>
    </row>
    <row r="12" spans="1:9" ht="15" thickBot="1">
      <c r="A12" s="18"/>
      <c r="B12" s="19"/>
      <c r="C12" s="55"/>
      <c r="D12" s="56"/>
      <c r="E12" s="54"/>
      <c r="F12" s="118"/>
    </row>
    <row r="13" spans="1:9" ht="18.5" thickBot="1">
      <c r="A13" s="22"/>
      <c r="B13" s="10" t="s">
        <v>21</v>
      </c>
      <c r="C13" s="52"/>
      <c r="D13" s="58"/>
      <c r="E13" s="52"/>
      <c r="F13" s="134">
        <f>SUM(F9:F12)</f>
        <v>0</v>
      </c>
    </row>
    <row r="14" spans="1:9" ht="15" customHeight="1">
      <c r="A14" s="85"/>
      <c r="B14" s="86"/>
      <c r="C14" s="87"/>
      <c r="D14" s="77"/>
      <c r="E14" s="87"/>
      <c r="F14" s="119"/>
    </row>
    <row r="15" spans="1:9" ht="15" customHeight="1" thickBot="1">
      <c r="A15" s="85"/>
      <c r="B15" s="86"/>
      <c r="C15" s="87"/>
      <c r="D15" s="77"/>
      <c r="E15" s="87"/>
      <c r="F15" s="119"/>
    </row>
    <row r="16" spans="1:9" ht="18.5" thickBot="1">
      <c r="A16" s="13">
        <v>2</v>
      </c>
      <c r="B16" s="10" t="s">
        <v>6</v>
      </c>
      <c r="C16" s="52"/>
      <c r="D16" s="58"/>
      <c r="E16" s="52"/>
      <c r="F16" s="116"/>
    </row>
    <row r="17" spans="1:10">
      <c r="A17" s="14"/>
      <c r="B17" s="23"/>
      <c r="C17" s="59"/>
      <c r="D17" s="59"/>
      <c r="E17" s="59"/>
      <c r="F17" s="117"/>
    </row>
    <row r="18" spans="1:10" ht="15" customHeight="1">
      <c r="A18" s="16" t="s">
        <v>7</v>
      </c>
      <c r="B18" s="24" t="s">
        <v>32</v>
      </c>
      <c r="C18" s="60"/>
      <c r="D18" s="60"/>
      <c r="E18" s="60"/>
      <c r="F18" s="118"/>
      <c r="J18" s="6"/>
    </row>
    <row r="19" spans="1:10" ht="82.5" customHeight="1">
      <c r="A19" s="20"/>
      <c r="B19" s="19" t="s">
        <v>54</v>
      </c>
      <c r="C19" s="55"/>
      <c r="D19" s="61"/>
      <c r="E19" s="62"/>
      <c r="F19" s="120"/>
      <c r="J19" s="6"/>
    </row>
    <row r="20" spans="1:10" ht="15.75" customHeight="1">
      <c r="A20" s="20"/>
      <c r="B20" s="29" t="s">
        <v>55</v>
      </c>
      <c r="C20" s="56" t="s">
        <v>28</v>
      </c>
      <c r="D20" s="61">
        <v>96</v>
      </c>
      <c r="E20" s="62">
        <v>0</v>
      </c>
      <c r="F20" s="135">
        <f>D20*E20</f>
        <v>0</v>
      </c>
      <c r="J20" s="6"/>
    </row>
    <row r="21" spans="1:10" ht="15.75" customHeight="1">
      <c r="A21" s="20"/>
      <c r="B21" s="30"/>
      <c r="C21" s="55"/>
      <c r="D21" s="61"/>
      <c r="E21" s="62"/>
      <c r="F21" s="120"/>
    </row>
    <row r="22" spans="1:10" ht="15.75" customHeight="1">
      <c r="A22" s="20"/>
      <c r="B22" s="30"/>
      <c r="C22" s="61"/>
      <c r="D22" s="61"/>
      <c r="E22" s="62"/>
      <c r="F22" s="120"/>
    </row>
    <row r="23" spans="1:10">
      <c r="A23" s="16" t="s">
        <v>8</v>
      </c>
      <c r="B23" s="31" t="s">
        <v>16</v>
      </c>
      <c r="C23" s="60"/>
      <c r="D23" s="60"/>
      <c r="E23" s="63"/>
      <c r="F23" s="120"/>
    </row>
    <row r="24" spans="1:10" ht="122.25" customHeight="1">
      <c r="A24" s="16"/>
      <c r="B24" s="19" t="s">
        <v>71</v>
      </c>
      <c r="C24" s="60"/>
      <c r="D24" s="60"/>
      <c r="E24" s="63"/>
      <c r="F24" s="120"/>
    </row>
    <row r="25" spans="1:10" ht="17">
      <c r="A25" s="16"/>
      <c r="B25" s="19" t="s">
        <v>56</v>
      </c>
      <c r="C25" s="56" t="s">
        <v>29</v>
      </c>
      <c r="D25" s="56">
        <v>400</v>
      </c>
      <c r="E25" s="63">
        <v>0</v>
      </c>
      <c r="F25" s="135">
        <f>D25*E25</f>
        <v>0</v>
      </c>
    </row>
    <row r="26" spans="1:10">
      <c r="A26" s="16"/>
      <c r="B26" s="19"/>
      <c r="C26" s="56"/>
      <c r="D26" s="56"/>
      <c r="E26" s="63"/>
      <c r="F26" s="120"/>
    </row>
    <row r="27" spans="1:10">
      <c r="A27" s="16"/>
      <c r="B27" s="19"/>
      <c r="C27" s="56"/>
      <c r="D27" s="56"/>
      <c r="E27" s="63"/>
      <c r="F27" s="120"/>
    </row>
    <row r="28" spans="1:10">
      <c r="A28" s="16" t="s">
        <v>13</v>
      </c>
      <c r="B28" s="31" t="s">
        <v>45</v>
      </c>
      <c r="C28" s="56"/>
      <c r="D28" s="56"/>
      <c r="E28" s="63"/>
      <c r="F28" s="120"/>
    </row>
    <row r="29" spans="1:10" ht="44.25" customHeight="1">
      <c r="A29" s="16"/>
      <c r="B29" s="19" t="s">
        <v>41</v>
      </c>
      <c r="C29" s="56"/>
      <c r="D29" s="56"/>
      <c r="E29" s="63"/>
      <c r="F29" s="120"/>
    </row>
    <row r="30" spans="1:10" ht="29.5" customHeight="1">
      <c r="A30" s="16"/>
      <c r="B30" s="19" t="s">
        <v>26</v>
      </c>
      <c r="C30" s="56" t="s">
        <v>29</v>
      </c>
      <c r="D30" s="56">
        <v>400</v>
      </c>
      <c r="E30" s="63">
        <v>0</v>
      </c>
      <c r="F30" s="135">
        <f>D30*E30</f>
        <v>0</v>
      </c>
    </row>
    <row r="31" spans="1:10" ht="16" customHeight="1">
      <c r="A31" s="16"/>
      <c r="B31" s="19"/>
      <c r="C31" s="56"/>
      <c r="D31" s="56"/>
      <c r="E31" s="63"/>
      <c r="F31" s="120"/>
    </row>
    <row r="32" spans="1:10">
      <c r="A32" s="16" t="s">
        <v>14</v>
      </c>
      <c r="B32" s="31" t="s">
        <v>15</v>
      </c>
      <c r="C32" s="61"/>
      <c r="D32" s="61"/>
      <c r="E32" s="62"/>
      <c r="F32" s="120"/>
    </row>
    <row r="33" spans="1:13" ht="135.75" customHeight="1">
      <c r="A33" s="28"/>
      <c r="B33" s="19" t="s">
        <v>42</v>
      </c>
      <c r="C33" s="55"/>
      <c r="D33" s="55"/>
      <c r="E33" s="63"/>
      <c r="F33" s="120"/>
    </row>
    <row r="34" spans="1:13" ht="17">
      <c r="A34" s="28"/>
      <c r="B34" s="19" t="s">
        <v>57</v>
      </c>
      <c r="C34" s="56" t="s">
        <v>28</v>
      </c>
      <c r="D34" s="61">
        <v>96</v>
      </c>
      <c r="E34" s="63">
        <v>0</v>
      </c>
      <c r="F34" s="135">
        <f>D34*E34</f>
        <v>0</v>
      </c>
    </row>
    <row r="35" spans="1:13" ht="18" customHeight="1">
      <c r="A35" s="28"/>
      <c r="B35" s="30"/>
      <c r="C35" s="61"/>
      <c r="D35" s="61"/>
      <c r="E35" s="62"/>
      <c r="F35" s="120"/>
    </row>
    <row r="36" spans="1:13" ht="18" customHeight="1">
      <c r="A36" s="28"/>
      <c r="B36" s="30"/>
      <c r="C36" s="61"/>
      <c r="D36" s="61"/>
      <c r="E36" s="62"/>
      <c r="F36" s="120"/>
      <c r="H36" s="2"/>
      <c r="I36" s="2"/>
      <c r="J36" s="2"/>
      <c r="K36" s="2"/>
      <c r="L36" s="2"/>
      <c r="M36" s="2"/>
    </row>
    <row r="37" spans="1:13">
      <c r="A37" s="16" t="s">
        <v>17</v>
      </c>
      <c r="B37" s="31" t="s">
        <v>25</v>
      </c>
      <c r="C37" s="61"/>
      <c r="D37" s="61"/>
      <c r="E37" s="62"/>
      <c r="F37" s="120"/>
    </row>
    <row r="38" spans="1:13" ht="93" customHeight="1">
      <c r="A38" s="18"/>
      <c r="B38" s="19" t="s">
        <v>70</v>
      </c>
      <c r="C38" s="60"/>
      <c r="D38" s="60"/>
      <c r="E38" s="60"/>
      <c r="F38" s="118"/>
    </row>
    <row r="39" spans="1:13" ht="17">
      <c r="A39" s="18"/>
      <c r="B39" s="19" t="s">
        <v>57</v>
      </c>
      <c r="C39" s="56" t="s">
        <v>28</v>
      </c>
      <c r="D39" s="61">
        <v>130</v>
      </c>
      <c r="E39" s="63">
        <v>0</v>
      </c>
      <c r="F39" s="135">
        <f>D39*E39</f>
        <v>0</v>
      </c>
    </row>
    <row r="40" spans="1:13" ht="18" customHeight="1">
      <c r="A40" s="18"/>
      <c r="B40" s="26"/>
      <c r="C40" s="60"/>
      <c r="D40" s="60"/>
      <c r="E40" s="60"/>
      <c r="F40" s="118"/>
    </row>
    <row r="41" spans="1:13" ht="18" customHeight="1">
      <c r="A41" s="18"/>
      <c r="B41" s="26"/>
      <c r="C41" s="60"/>
      <c r="D41" s="60"/>
      <c r="E41" s="60"/>
      <c r="F41" s="118"/>
    </row>
    <row r="42" spans="1:13">
      <c r="A42" s="16" t="s">
        <v>18</v>
      </c>
      <c r="B42" s="31" t="s">
        <v>19</v>
      </c>
      <c r="C42" s="56"/>
      <c r="D42" s="56"/>
      <c r="E42" s="64"/>
      <c r="F42" s="120"/>
    </row>
    <row r="43" spans="1:13" ht="84.75" customHeight="1">
      <c r="A43" s="20"/>
      <c r="B43" s="19" t="s">
        <v>58</v>
      </c>
      <c r="C43" s="56"/>
      <c r="D43" s="56"/>
      <c r="E43" s="64"/>
      <c r="F43" s="120"/>
    </row>
    <row r="44" spans="1:13" ht="17">
      <c r="A44" s="20"/>
      <c r="B44" s="19" t="s">
        <v>59</v>
      </c>
      <c r="C44" s="56" t="s">
        <v>30</v>
      </c>
      <c r="D44" s="56">
        <v>800</v>
      </c>
      <c r="E44" s="64">
        <v>0</v>
      </c>
      <c r="F44" s="135">
        <f>D44*E44</f>
        <v>0</v>
      </c>
    </row>
    <row r="45" spans="1:13" ht="14.25" customHeight="1">
      <c r="A45" s="20"/>
      <c r="B45" s="19"/>
      <c r="C45" s="56"/>
      <c r="D45" s="56"/>
      <c r="E45" s="64"/>
      <c r="F45" s="120"/>
    </row>
    <row r="46" spans="1:13" s="109" customFormat="1" ht="14">
      <c r="A46" s="36" t="s">
        <v>64</v>
      </c>
      <c r="B46" s="110" t="s">
        <v>65</v>
      </c>
      <c r="C46" s="54"/>
      <c r="D46" s="56"/>
      <c r="E46" s="54"/>
      <c r="F46" s="125"/>
    </row>
    <row r="47" spans="1:13" s="109" customFormat="1" ht="55.5" customHeight="1">
      <c r="A47" s="111"/>
      <c r="B47" s="112" t="s">
        <v>66</v>
      </c>
      <c r="C47" s="54"/>
      <c r="D47" s="56"/>
      <c r="E47" s="54"/>
      <c r="F47" s="125"/>
    </row>
    <row r="48" spans="1:13">
      <c r="A48" s="111"/>
      <c r="B48" s="141"/>
      <c r="C48" s="56" t="s">
        <v>40</v>
      </c>
      <c r="D48" s="113">
        <v>800</v>
      </c>
      <c r="E48" s="62">
        <v>0</v>
      </c>
      <c r="F48" s="135">
        <f>D48*E48</f>
        <v>0</v>
      </c>
    </row>
    <row r="49" spans="1:9" ht="14.25" customHeight="1">
      <c r="A49" s="20"/>
      <c r="B49" s="19"/>
      <c r="C49" s="56"/>
      <c r="D49" s="56"/>
      <c r="E49" s="64"/>
      <c r="F49" s="120"/>
    </row>
    <row r="50" spans="1:9" s="109" customFormat="1" ht="14">
      <c r="A50" s="36" t="s">
        <v>67</v>
      </c>
      <c r="B50" s="110" t="s">
        <v>72</v>
      </c>
      <c r="C50" s="54"/>
      <c r="D50" s="56"/>
      <c r="E50" s="54"/>
      <c r="F50" s="125"/>
    </row>
    <row r="51" spans="1:9" s="109" customFormat="1" ht="39.75" customHeight="1">
      <c r="A51" s="111"/>
      <c r="B51" s="112" t="s">
        <v>68</v>
      </c>
      <c r="C51" s="54"/>
      <c r="D51" s="56"/>
      <c r="E51" s="54"/>
      <c r="F51" s="125"/>
    </row>
    <row r="52" spans="1:9" ht="17">
      <c r="A52" s="111"/>
      <c r="B52" s="141"/>
      <c r="C52" s="56" t="s">
        <v>29</v>
      </c>
      <c r="D52" s="113">
        <v>800</v>
      </c>
      <c r="E52" s="62">
        <v>0</v>
      </c>
      <c r="F52" s="135">
        <f>D52*E52</f>
        <v>0</v>
      </c>
    </row>
    <row r="53" spans="1:9" ht="15" thickBot="1">
      <c r="A53" s="32"/>
      <c r="B53" s="21"/>
      <c r="C53" s="57"/>
      <c r="D53" s="57"/>
      <c r="E53" s="65"/>
      <c r="F53" s="121"/>
    </row>
    <row r="54" spans="1:9" ht="18.5" thickBot="1">
      <c r="A54" s="33"/>
      <c r="B54" s="10" t="s">
        <v>22</v>
      </c>
      <c r="C54" s="52"/>
      <c r="D54" s="58"/>
      <c r="E54" s="52"/>
      <c r="F54" s="134">
        <f>SUM(F18:F53)</f>
        <v>0</v>
      </c>
    </row>
    <row r="55" spans="1:9" ht="65.5" customHeight="1" thickBot="1">
      <c r="A55" s="88"/>
      <c r="B55" s="86"/>
      <c r="C55" s="87"/>
      <c r="D55" s="77"/>
      <c r="E55" s="87"/>
      <c r="F55" s="119"/>
    </row>
    <row r="56" spans="1:9" ht="18.5" thickBot="1">
      <c r="A56" s="13">
        <v>3</v>
      </c>
      <c r="B56" s="10" t="s">
        <v>20</v>
      </c>
      <c r="C56" s="58"/>
      <c r="D56" s="58"/>
      <c r="E56" s="66"/>
      <c r="F56" s="122"/>
    </row>
    <row r="57" spans="1:9">
      <c r="A57" s="34"/>
      <c r="B57" s="35"/>
      <c r="C57" s="67"/>
      <c r="D57" s="67"/>
      <c r="E57" s="68"/>
      <c r="F57" s="123"/>
    </row>
    <row r="58" spans="1:9">
      <c r="A58" s="20"/>
      <c r="B58" s="25"/>
      <c r="C58" s="56"/>
      <c r="D58" s="56"/>
      <c r="E58" s="64"/>
      <c r="F58" s="120"/>
      <c r="G58" s="1"/>
    </row>
    <row r="59" spans="1:9">
      <c r="A59" s="36" t="s">
        <v>11</v>
      </c>
      <c r="B59" s="24" t="s">
        <v>39</v>
      </c>
      <c r="C59" s="56"/>
      <c r="D59" s="56"/>
      <c r="E59" s="64"/>
      <c r="F59" s="120"/>
    </row>
    <row r="60" spans="1:9" ht="122" customHeight="1">
      <c r="A60" s="18"/>
      <c r="B60" s="19" t="s">
        <v>63</v>
      </c>
      <c r="C60" s="60"/>
      <c r="D60" s="60"/>
      <c r="E60" s="60"/>
      <c r="F60" s="118"/>
      <c r="I60" s="7"/>
    </row>
    <row r="61" spans="1:9" ht="17">
      <c r="A61" s="37"/>
      <c r="B61" s="25" t="s">
        <v>62</v>
      </c>
      <c r="C61" s="69" t="s">
        <v>29</v>
      </c>
      <c r="D61" s="70">
        <v>1600</v>
      </c>
      <c r="E61" s="71">
        <v>0</v>
      </c>
      <c r="F61" s="135">
        <f>D61*E61</f>
        <v>0</v>
      </c>
    </row>
    <row r="62" spans="1:9">
      <c r="A62" s="38"/>
      <c r="B62" s="39"/>
      <c r="C62" s="72"/>
      <c r="D62" s="73"/>
      <c r="E62" s="74"/>
      <c r="F62" s="121"/>
    </row>
    <row r="63" spans="1:9">
      <c r="A63" s="36" t="s">
        <v>12</v>
      </c>
      <c r="B63" s="24" t="s">
        <v>27</v>
      </c>
      <c r="C63" s="72"/>
      <c r="D63" s="73"/>
      <c r="E63" s="74"/>
      <c r="F63" s="121"/>
    </row>
    <row r="64" spans="1:9">
      <c r="A64" s="38"/>
      <c r="B64" s="40"/>
      <c r="C64" s="72"/>
      <c r="D64" s="73"/>
      <c r="E64" s="74"/>
      <c r="F64" s="121"/>
    </row>
    <row r="65" spans="1:6" ht="68.5" customHeight="1">
      <c r="A65" s="38"/>
      <c r="B65" s="19" t="s">
        <v>60</v>
      </c>
      <c r="C65" s="72"/>
      <c r="D65" s="73"/>
      <c r="E65" s="74"/>
      <c r="F65" s="121"/>
    </row>
    <row r="66" spans="1:6" ht="31" customHeight="1">
      <c r="A66" s="38"/>
      <c r="B66" s="19" t="s">
        <v>61</v>
      </c>
      <c r="C66" s="69" t="s">
        <v>30</v>
      </c>
      <c r="D66" s="73">
        <v>10</v>
      </c>
      <c r="E66" s="74">
        <v>0</v>
      </c>
      <c r="F66" s="136">
        <f>D66*E66</f>
        <v>0</v>
      </c>
    </row>
    <row r="67" spans="1:6">
      <c r="A67" s="38"/>
      <c r="B67" s="39"/>
      <c r="C67" s="72"/>
      <c r="D67" s="73"/>
      <c r="E67" s="74"/>
      <c r="F67" s="121"/>
    </row>
    <row r="68" spans="1:6" ht="15" thickBot="1">
      <c r="A68" s="38"/>
      <c r="B68" s="41"/>
      <c r="C68" s="75"/>
      <c r="D68" s="75"/>
      <c r="E68" s="75"/>
      <c r="F68" s="121"/>
    </row>
    <row r="69" spans="1:6" ht="18.5" thickBot="1">
      <c r="A69" s="94"/>
      <c r="B69" s="10" t="s">
        <v>23</v>
      </c>
      <c r="C69" s="52"/>
      <c r="D69" s="58"/>
      <c r="E69" s="52"/>
      <c r="F69" s="134">
        <f>SUM(F60:F66)</f>
        <v>0</v>
      </c>
    </row>
    <row r="70" spans="1:6" ht="18">
      <c r="A70" s="92"/>
      <c r="B70" s="86"/>
      <c r="C70" s="87"/>
      <c r="D70" s="77"/>
      <c r="E70" s="87"/>
      <c r="F70" s="119"/>
    </row>
    <row r="71" spans="1:6" ht="18">
      <c r="A71" s="95"/>
      <c r="B71" s="86"/>
      <c r="C71" s="87"/>
      <c r="D71" s="77"/>
      <c r="E71" s="87"/>
      <c r="F71" s="119"/>
    </row>
    <row r="72" spans="1:6" ht="15" thickBot="1">
      <c r="A72" s="96"/>
      <c r="B72" s="97"/>
      <c r="C72" s="91"/>
      <c r="D72" s="98"/>
      <c r="E72" s="99"/>
      <c r="F72" s="124"/>
    </row>
    <row r="73" spans="1:6" ht="18.5" thickBot="1">
      <c r="A73" s="93">
        <v>4</v>
      </c>
      <c r="B73" s="89" t="s">
        <v>33</v>
      </c>
      <c r="C73" s="90"/>
      <c r="D73" s="91"/>
      <c r="E73" s="90"/>
      <c r="F73" s="124"/>
    </row>
    <row r="74" spans="1:6">
      <c r="A74" s="43"/>
      <c r="B74" s="44"/>
      <c r="C74" s="57"/>
      <c r="D74" s="51"/>
      <c r="E74" s="76"/>
      <c r="F74" s="121"/>
    </row>
    <row r="75" spans="1:6">
      <c r="A75" s="105" t="s">
        <v>24</v>
      </c>
      <c r="B75" s="46" t="s">
        <v>46</v>
      </c>
      <c r="C75" s="57"/>
      <c r="D75" s="51"/>
      <c r="E75" s="76"/>
      <c r="F75" s="121"/>
    </row>
    <row r="76" spans="1:6">
      <c r="A76" s="43"/>
      <c r="B76" s="44"/>
      <c r="C76" s="57"/>
      <c r="D76" s="51"/>
      <c r="E76" s="76"/>
      <c r="F76" s="121"/>
    </row>
    <row r="77" spans="1:6" ht="51" customHeight="1">
      <c r="A77" s="43"/>
      <c r="B77" s="44" t="s">
        <v>53</v>
      </c>
      <c r="C77" s="57"/>
      <c r="D77" s="51"/>
      <c r="E77" s="76"/>
      <c r="F77" s="121"/>
    </row>
    <row r="78" spans="1:6">
      <c r="A78" s="43"/>
      <c r="B78" s="112" t="s">
        <v>47</v>
      </c>
      <c r="C78" s="56" t="s">
        <v>48</v>
      </c>
      <c r="D78" s="61">
        <v>1</v>
      </c>
      <c r="E78" s="62">
        <v>0</v>
      </c>
      <c r="F78" s="135">
        <f>D78*E78</f>
        <v>0</v>
      </c>
    </row>
    <row r="79" spans="1:6">
      <c r="A79"/>
      <c r="B79"/>
      <c r="C79"/>
      <c r="D79"/>
      <c r="E79"/>
      <c r="F79"/>
    </row>
    <row r="80" spans="1:6">
      <c r="A80" s="46" t="s">
        <v>92</v>
      </c>
      <c r="B80" s="46" t="s">
        <v>93</v>
      </c>
      <c r="C80" s="57"/>
      <c r="D80" s="51"/>
      <c r="E80" s="76"/>
      <c r="F80" s="136"/>
    </row>
    <row r="81" spans="1:6" ht="58.5" customHeight="1">
      <c r="A81" s="43"/>
      <c r="B81" s="44" t="s">
        <v>94</v>
      </c>
      <c r="C81" s="57"/>
      <c r="D81" s="51"/>
      <c r="E81" s="76"/>
      <c r="F81" s="136"/>
    </row>
    <row r="82" spans="1:6">
      <c r="A82" s="43"/>
      <c r="B82" s="44" t="s">
        <v>95</v>
      </c>
      <c r="C82" s="57" t="s">
        <v>96</v>
      </c>
      <c r="D82" s="51">
        <v>8</v>
      </c>
      <c r="E82" s="76">
        <v>0</v>
      </c>
      <c r="F82" s="136">
        <f>PRODUCT(D82:E82)</f>
        <v>0</v>
      </c>
    </row>
    <row r="83" spans="1:6">
      <c r="A83" s="43"/>
      <c r="B83" s="44"/>
      <c r="C83" s="57"/>
      <c r="D83" s="51"/>
      <c r="E83" s="76"/>
      <c r="F83" s="136"/>
    </row>
    <row r="84" spans="1:6">
      <c r="A84" s="43"/>
      <c r="B84" s="44"/>
      <c r="C84" s="57"/>
      <c r="D84" s="51"/>
      <c r="E84" s="76"/>
      <c r="F84" s="136"/>
    </row>
    <row r="85" spans="1:6">
      <c r="A85" s="43"/>
      <c r="B85" s="44"/>
      <c r="C85" s="57"/>
      <c r="D85" s="51"/>
      <c r="E85" s="76"/>
      <c r="F85" s="136"/>
    </row>
    <row r="86" spans="1:6">
      <c r="A86" s="43"/>
      <c r="B86" s="44"/>
      <c r="C86" s="57"/>
      <c r="D86" s="51"/>
      <c r="E86" s="76"/>
      <c r="F86" s="121"/>
    </row>
    <row r="87" spans="1:6" ht="15" thickBot="1">
      <c r="A87" s="11"/>
      <c r="B87" s="47"/>
      <c r="C87" s="78"/>
      <c r="D87" s="78"/>
      <c r="E87" s="78"/>
      <c r="F87" s="114"/>
    </row>
    <row r="88" spans="1:6" ht="18.5" thickBot="1">
      <c r="A88" s="45"/>
      <c r="B88" s="10" t="s">
        <v>34</v>
      </c>
      <c r="C88" s="52"/>
      <c r="D88" s="58"/>
      <c r="E88" s="52"/>
      <c r="F88" s="134">
        <f>SUM(F75:F86)</f>
        <v>0</v>
      </c>
    </row>
    <row r="89" spans="1:6">
      <c r="A89" s="100"/>
      <c r="F89" s="126"/>
    </row>
    <row r="90" spans="1:6">
      <c r="A90" s="95"/>
      <c r="F90" s="126"/>
    </row>
    <row r="91" spans="1:6" ht="22" customHeight="1">
      <c r="A91" s="95"/>
      <c r="F91" s="126"/>
    </row>
    <row r="92" spans="1:6">
      <c r="A92" s="95"/>
      <c r="F92" s="126"/>
    </row>
    <row r="93" spans="1:6" ht="23.5" thickBot="1">
      <c r="A93" s="188" t="s">
        <v>35</v>
      </c>
      <c r="B93" s="189"/>
      <c r="C93" s="189"/>
      <c r="D93" s="189"/>
      <c r="E93" s="189"/>
      <c r="F93" s="126"/>
    </row>
    <row r="94" spans="1:6" ht="15" thickTop="1">
      <c r="A94" s="102"/>
      <c r="B94" s="103"/>
      <c r="C94" s="104"/>
      <c r="D94" s="104"/>
      <c r="E94" s="104"/>
      <c r="F94" s="127"/>
    </row>
    <row r="95" spans="1:6" ht="18">
      <c r="A95" s="101" t="s">
        <v>1</v>
      </c>
      <c r="B95" s="48" t="str">
        <f>B13</f>
        <v>PRETHODNI I PRIPREMNI RADOVI UKUPNO</v>
      </c>
      <c r="C95" s="79"/>
      <c r="D95" s="79"/>
      <c r="E95" s="79"/>
      <c r="F95" s="137">
        <f>F13</f>
        <v>0</v>
      </c>
    </row>
    <row r="96" spans="1:6" ht="18">
      <c r="A96" s="101"/>
      <c r="B96" s="49"/>
      <c r="C96" s="79"/>
      <c r="D96" s="79"/>
      <c r="E96" s="79"/>
      <c r="F96" s="129"/>
    </row>
    <row r="97" spans="1:6" ht="18">
      <c r="A97" s="101" t="s">
        <v>36</v>
      </c>
      <c r="B97" s="48" t="str">
        <f>B54</f>
        <v>ZEMLJANI RADOVI UKUPNO</v>
      </c>
      <c r="C97" s="79"/>
      <c r="D97" s="79"/>
      <c r="E97" s="79"/>
      <c r="F97" s="137">
        <f>F54</f>
        <v>0</v>
      </c>
    </row>
    <row r="98" spans="1:6" ht="18">
      <c r="A98" s="101"/>
      <c r="B98" s="49"/>
      <c r="C98" s="79"/>
      <c r="D98" s="79"/>
      <c r="E98" s="79"/>
      <c r="F98" s="129"/>
    </row>
    <row r="99" spans="1:6" ht="18">
      <c r="A99" s="101" t="s">
        <v>37</v>
      </c>
      <c r="B99" s="48" t="str">
        <f>B69</f>
        <v>KOLNIČKA KONSTRUKCIJA UKUPNO</v>
      </c>
      <c r="C99" s="79"/>
      <c r="D99" s="79"/>
      <c r="E99" s="79"/>
      <c r="F99" s="137">
        <f>F69</f>
        <v>0</v>
      </c>
    </row>
    <row r="100" spans="1:6" ht="18">
      <c r="A100" s="101"/>
      <c r="B100" s="49"/>
      <c r="C100" s="79"/>
      <c r="D100" s="79"/>
      <c r="E100" s="79"/>
      <c r="F100" s="129"/>
    </row>
    <row r="101" spans="1:6" ht="18">
      <c r="A101" s="108" t="s">
        <v>38</v>
      </c>
      <c r="B101" s="48" t="str">
        <f>B88</f>
        <v>OSTALI RADOVI UKUPNO</v>
      </c>
      <c r="C101" s="79"/>
      <c r="D101" s="79"/>
      <c r="E101" s="79"/>
      <c r="F101" s="137">
        <f>F88</f>
        <v>0</v>
      </c>
    </row>
    <row r="102" spans="1:6" ht="15.5">
      <c r="A102" s="18"/>
      <c r="B102" s="26"/>
      <c r="C102" s="60"/>
      <c r="D102" s="60"/>
      <c r="E102" s="60"/>
      <c r="F102" s="130"/>
    </row>
    <row r="103" spans="1:6" ht="15.5">
      <c r="A103" s="18"/>
      <c r="B103" s="26"/>
      <c r="C103" s="60"/>
      <c r="D103" s="60"/>
      <c r="E103" s="60"/>
      <c r="F103" s="130"/>
    </row>
    <row r="104" spans="1:6" ht="15.5">
      <c r="A104" s="18"/>
      <c r="B104" s="26"/>
      <c r="C104" s="60"/>
      <c r="D104" s="60"/>
      <c r="E104" s="60"/>
      <c r="F104" s="130"/>
    </row>
    <row r="105" spans="1:6" ht="15.5">
      <c r="A105" s="18"/>
      <c r="B105" s="26"/>
      <c r="C105" s="60"/>
      <c r="D105" s="60"/>
      <c r="E105" s="60"/>
      <c r="F105" s="130"/>
    </row>
    <row r="106" spans="1:6" ht="18.5" thickBot="1">
      <c r="A106" s="184" t="s">
        <v>2</v>
      </c>
      <c r="B106" s="185"/>
      <c r="C106" s="185"/>
      <c r="D106" s="185"/>
      <c r="E106" s="80"/>
      <c r="F106" s="138">
        <f>SUM(F95:F101)</f>
        <v>0</v>
      </c>
    </row>
    <row r="107" spans="1:6" ht="16" thickBot="1">
      <c r="A107" s="42"/>
      <c r="B107" s="50"/>
      <c r="C107" s="81"/>
      <c r="D107" s="81"/>
      <c r="E107" s="81"/>
      <c r="F107" s="131"/>
    </row>
    <row r="108" spans="1:6" ht="18.5" thickBot="1">
      <c r="A108" s="186" t="s">
        <v>3</v>
      </c>
      <c r="B108" s="187"/>
      <c r="C108" s="187"/>
      <c r="D108" s="187"/>
      <c r="E108" s="82"/>
      <c r="F108" s="139">
        <f>F106*0.25</f>
        <v>0</v>
      </c>
    </row>
    <row r="109" spans="1:6" ht="16" thickBot="1">
      <c r="A109" s="42"/>
      <c r="B109" s="50"/>
      <c r="C109" s="81"/>
      <c r="D109" s="81"/>
      <c r="E109" s="81"/>
      <c r="F109" s="131"/>
    </row>
    <row r="110" spans="1:6" ht="18.5" thickBot="1">
      <c r="A110" s="173" t="s">
        <v>4</v>
      </c>
      <c r="B110" s="174"/>
      <c r="C110" s="174"/>
      <c r="D110" s="174"/>
      <c r="E110" s="83"/>
      <c r="F110" s="140">
        <f>F106+F108</f>
        <v>0</v>
      </c>
    </row>
    <row r="111" spans="1:6" ht="15" thickTop="1"/>
    <row r="116" spans="3:5">
      <c r="C116" s="132"/>
      <c r="D116" s="132"/>
      <c r="E116" s="132"/>
    </row>
  </sheetData>
  <mergeCells count="7">
    <mergeCell ref="A110:D110"/>
    <mergeCell ref="A1:F1"/>
    <mergeCell ref="A3:F3"/>
    <mergeCell ref="A4:F4"/>
    <mergeCell ref="A106:D106"/>
    <mergeCell ref="A108:D108"/>
    <mergeCell ref="A93:E93"/>
  </mergeCells>
  <pageMargins left="0.59055118110236227" right="0" top="0.70866141732283472" bottom="0.39370078740157483" header="0" footer="0"/>
  <pageSetup paperSize="9" scale="85" orientation="portrait" r:id="rId1"/>
  <headerFooter>
    <oddFooter>&amp;Rstr. &amp;P</oddFooter>
  </headerFooter>
  <rowBreaks count="4" manualBreakCount="4">
    <brk id="25" max="5" man="1"/>
    <brk id="44" max="5" man="1"/>
    <brk id="72" max="5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NASLOVNICA</vt:lpstr>
      <vt:lpstr>kompletni</vt:lpstr>
      <vt:lpstr>kompletni!Ispis_naslova</vt:lpstr>
      <vt:lpstr>kompletni!Podrucje_ispisa</vt:lpstr>
      <vt:lpstr>NASLOVNICA!Podrucje_ispisa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Miljenko Stanković</dc:creator>
  <cp:lastModifiedBy>Ured 2 - Općina Pisarovina</cp:lastModifiedBy>
  <cp:lastPrinted>2026-03-10T12:28:35Z</cp:lastPrinted>
  <dcterms:created xsi:type="dcterms:W3CDTF">2015-03-02T08:21:38Z</dcterms:created>
  <dcterms:modified xsi:type="dcterms:W3CDTF">2026-06-23T12:43:09Z</dcterms:modified>
</cp:coreProperties>
</file>